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mc:AlternateContent xmlns:mc="http://schemas.openxmlformats.org/markup-compatibility/2006">
    <mc:Choice Requires="x15">
      <x15ac:absPath xmlns:x15ac="http://schemas.microsoft.com/office/spreadsheetml/2010/11/ac" url="https://girlscoutsgateway.sharepoint.com/sites/MembershipStrategyTeam/Shared Documents/General/Volunteer Experience/Finance/"/>
    </mc:Choice>
  </mc:AlternateContent>
  <xr:revisionPtr revIDLastSave="0" documentId="8_{13749A42-EB61-4D21-B380-33C70DCCD9AF}" xr6:coauthVersionLast="47" xr6:coauthVersionMax="47" xr10:uidLastSave="{00000000-0000-0000-0000-000000000000}"/>
  <bookViews>
    <workbookView xWindow="-108" yWindow="-108" windowWidth="23256" windowHeight="12456" tabRatio="673" firstSheet="1" activeTab="1" xr2:uid="{00000000-000D-0000-FFFF-FFFF00000000}"/>
  </bookViews>
  <sheets>
    <sheet name="START HERE" sheetId="10" r:id="rId1"/>
    <sheet name="INCOME" sheetId="11" r:id="rId2"/>
    <sheet name="EXPENSES " sheetId="4" r:id="rId3"/>
    <sheet name="STATEMENT CHECKS" sheetId="7" r:id="rId4"/>
    <sheet name="ENTER in Troop Finance Report" sheetId="6" r:id="rId5"/>
  </sheets>
  <definedNames>
    <definedName name="Go__To_Be_Entered_Troop_Finance_Rep">'START HERE'!$B$24</definedName>
    <definedName name="_xlnm.Print_Area" localSheetId="4">'ENTER in Troop Finance Report'!$A$2:$E$43</definedName>
    <definedName name="_xlnm.Print_Area" localSheetId="2">'EXPENSES '!$A$1:$J$60</definedName>
    <definedName name="_xlnm.Print_Area" localSheetId="1">INCOME!$A$1:$I$59</definedName>
    <definedName name="_xlnm.Print_Area" localSheetId="0">'START HERE'!$A$1:$I$28</definedName>
    <definedName name="_xlnm.Print_Area" localSheetId="3">'STATEMENT CHECKS'!$A$1:$L$52</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6" l="1"/>
  <c r="D9" i="6"/>
  <c r="D12" i="6"/>
  <c r="D15" i="6"/>
  <c r="D14" i="6"/>
  <c r="D11" i="6"/>
  <c r="D10" i="6"/>
  <c r="D16" i="6" s="1"/>
  <c r="B19" i="10"/>
  <c r="B15" i="10"/>
  <c r="B13" i="10"/>
  <c r="D37" i="6"/>
  <c r="D40" i="6"/>
  <c r="D39" i="6"/>
  <c r="D2" i="6"/>
  <c r="D6" i="6"/>
  <c r="L37" i="7"/>
  <c r="G56" i="4"/>
  <c r="G56" i="11"/>
  <c r="E56" i="4"/>
  <c r="E56" i="11"/>
  <c r="D26" i="6" s="1"/>
  <c r="B24" i="10"/>
  <c r="D27" i="6" l="1"/>
  <c r="D28" i="6"/>
  <c r="D29" i="6"/>
  <c r="D21" i="6"/>
  <c r="D22" i="6"/>
  <c r="D30" i="6"/>
  <c r="D31" i="6"/>
  <c r="D25" i="6"/>
  <c r="D23" i="6"/>
  <c r="D24" i="6"/>
  <c r="I56" i="4"/>
  <c r="I56" i="11"/>
  <c r="D32" i="6" l="1"/>
  <c r="D18" i="6"/>
  <c r="D34" i="6" l="1"/>
  <c r="L6" i="7"/>
  <c r="H37" i="7"/>
  <c r="D49" i="7" s="1"/>
  <c r="D37" i="7"/>
  <c r="D46" i="7" l="1"/>
  <c r="D38" i="6"/>
  <c r="D42" i="6" s="1"/>
  <c r="D45" i="7"/>
  <c r="E47" i="7" s="1"/>
  <c r="L40" i="7"/>
  <c r="D51" i="7" l="1"/>
</calcChain>
</file>

<file path=xl/sharedStrings.xml><?xml version="1.0" encoding="utf-8"?>
<sst xmlns="http://schemas.openxmlformats.org/spreadsheetml/2006/main" count="144" uniqueCount="120">
  <si>
    <t>Troop Finance Tracking Workbook</t>
  </si>
  <si>
    <t>This workbook is designed to help troop leaders and treasurers track all income and expenses throughout the Girl Scout year in one place, making end-of-year reporting simple and accurate. By keeping this tracker updated regularly, you’ll have a clear, organized record of your troop’s finances. At the end of the year, the totals from this workbook should be used to complete and submit the Annual Troop Finance Report (ATFR). All troops are expected to submit their ATFR by the council deadline (typically due in May) in accordance with financial policies and procedures.</t>
  </si>
  <si>
    <t>Looking for more info on troop finance best practices? Check out our training in gsLearn:</t>
  </si>
  <si>
    <t>Finance Best Practices</t>
  </si>
  <si>
    <t>Instructions:</t>
  </si>
  <si>
    <t>At the beginning of May… (or troop start date for new troops)</t>
  </si>
  <si>
    <t>Enter your TROOP NUMBER.</t>
  </si>
  <si>
    <r>
      <t>Enter the ENDING BALANCE from your</t>
    </r>
    <r>
      <rPr>
        <b/>
        <sz val="14"/>
        <color theme="1"/>
        <rFont val="Calibri"/>
        <family val="2"/>
        <scheme val="minor"/>
      </rPr>
      <t xml:space="preserve"> </t>
    </r>
    <r>
      <rPr>
        <b/>
        <u/>
        <sz val="14"/>
        <color theme="1"/>
        <rFont val="Calibri"/>
        <family val="2"/>
        <scheme val="minor"/>
      </rPr>
      <t>Troop Finance Report ATFR for the previous year</t>
    </r>
    <r>
      <rPr>
        <sz val="14"/>
        <color theme="1"/>
        <rFont val="Calibri"/>
        <family val="2"/>
        <scheme val="minor"/>
      </rPr>
      <t xml:space="preserve"> ($ 0.00 if you are a new troop).</t>
    </r>
  </si>
  <si>
    <t>Throughout the Girl Scout Year …</t>
  </si>
  <si>
    <t>As you receive INCOME , record it on the INCOME tab with the type of Income received.</t>
  </si>
  <si>
    <t>As EXPENSES occur, record them on the EXPENSES tab with the type of Expense incurred.</t>
  </si>
  <si>
    <t>As you near the end of the Girl Scout ATFR Submission time (End of May)…</t>
  </si>
  <si>
    <r>
      <t xml:space="preserve">Enter the ENDING BALANCE from your </t>
    </r>
    <r>
      <rPr>
        <u/>
        <sz val="14"/>
        <color rgb="FFFF0000"/>
        <rFont val="Calibri"/>
        <family val="2"/>
        <scheme val="minor"/>
      </rPr>
      <t>April end</t>
    </r>
    <r>
      <rPr>
        <sz val="14"/>
        <color rgb="FFFF0000"/>
        <rFont val="Calibri"/>
        <family val="2"/>
        <scheme val="minor"/>
      </rPr>
      <t xml:space="preserve"> Bank Statement</t>
    </r>
  </si>
  <si>
    <r>
      <t>After receiving your</t>
    </r>
    <r>
      <rPr>
        <sz val="14"/>
        <color rgb="FFFF0000"/>
        <rFont val="Calibri"/>
        <family val="2"/>
        <scheme val="minor"/>
      </rPr>
      <t xml:space="preserve"> </t>
    </r>
    <r>
      <rPr>
        <b/>
        <u/>
        <sz val="14"/>
        <color rgb="FFFF0000"/>
        <rFont val="Calibri"/>
        <family val="2"/>
        <scheme val="minor"/>
      </rPr>
      <t>April</t>
    </r>
    <r>
      <rPr>
        <b/>
        <sz val="14"/>
        <color rgb="FFFF0000"/>
        <rFont val="Calibri"/>
        <family val="2"/>
        <scheme val="minor"/>
      </rPr>
      <t xml:space="preserve"> </t>
    </r>
    <r>
      <rPr>
        <sz val="14"/>
        <color rgb="FFFF0000"/>
        <rFont val="Calibri"/>
        <family val="2"/>
        <scheme val="minor"/>
      </rPr>
      <t>Bank Statement</t>
    </r>
    <r>
      <rPr>
        <sz val="14"/>
        <color theme="1"/>
        <rFont val="Calibri"/>
        <family val="2"/>
        <scheme val="minor"/>
      </rPr>
      <t>, Complete the BANK STATEMENT RECONCILIATION tab.</t>
    </r>
  </si>
  <si>
    <t>Enter any Outstanding Deposits and/or Checks that have not yet cleared.</t>
  </si>
  <si>
    <t>Data from the INCOME, EXPENSES, &amp; BANK STATEMENT tabs will automatically appear on the ENTER in Troop Finance Report Tab</t>
  </si>
  <si>
    <t>Check that your ENDING BALANCE and your GRAND TOTAL match</t>
  </si>
  <si>
    <t>If the ENDING BALANCE is &gt; GREATER THAN the GRAND TOTAL ($$), you may have omitted an EXPENSE or OUTSTANDING CHECK.</t>
  </si>
  <si>
    <t>If the ENDING BALANCE is &lt; LESS THAN the GRAND TOTAL ($$), you may have forgotten to record some INCOME you received</t>
  </si>
  <si>
    <t>Troop Income</t>
  </si>
  <si>
    <t>May 1st</t>
  </si>
  <si>
    <t>-</t>
  </si>
  <si>
    <t>April 30th</t>
  </si>
  <si>
    <t>Date</t>
  </si>
  <si>
    <t>Category</t>
  </si>
  <si>
    <t>Description</t>
  </si>
  <si>
    <t>Income Amount</t>
  </si>
  <si>
    <r>
      <t xml:space="preserve">Add additional rows (if needed) </t>
    </r>
    <r>
      <rPr>
        <b/>
        <i/>
        <sz val="14"/>
        <color rgb="FF0000FF"/>
        <rFont val="Arial"/>
        <family val="2"/>
      </rPr>
      <t>ABOVE</t>
    </r>
    <r>
      <rPr>
        <i/>
        <sz val="14"/>
        <color rgb="FF0000FF"/>
        <rFont val="Arial"/>
        <family val="2"/>
      </rPr>
      <t xml:space="preserve"> this row</t>
    </r>
  </si>
  <si>
    <t>↓</t>
  </si>
  <si>
    <t>+</t>
  </si>
  <si>
    <t>=</t>
  </si>
  <si>
    <t>Total Income</t>
  </si>
  <si>
    <t>Previous Balance</t>
  </si>
  <si>
    <t>Grand Total</t>
  </si>
  <si>
    <t>Ending Balance from Prior Year:</t>
  </si>
  <si>
    <t xml:space="preserve">Grand Total
</t>
  </si>
  <si>
    <t>Troop Expenses</t>
  </si>
  <si>
    <t>Expense Amount</t>
  </si>
  <si>
    <t>Troop Checks and Cash</t>
  </si>
  <si>
    <t>Reconciliation of Funds/Account(s)</t>
  </si>
  <si>
    <t>May 1st - April 30th</t>
  </si>
  <si>
    <r>
      <t>Account Balance on May Bank Statement</t>
    </r>
    <r>
      <rPr>
        <sz val="14"/>
        <rFont val="Arial"/>
        <family val="2"/>
      </rPr>
      <t xml:space="preserve"> </t>
    </r>
    <r>
      <rPr>
        <i/>
        <sz val="14"/>
        <rFont val="Arial"/>
        <family val="2"/>
      </rPr>
      <t>(from START page)</t>
    </r>
    <r>
      <rPr>
        <b/>
        <sz val="16"/>
        <rFont val="Arial"/>
        <family val="2"/>
      </rPr>
      <t>:</t>
    </r>
  </si>
  <si>
    <t>Total Outstandng Deposits:</t>
  </si>
  <si>
    <t>Total Outstanding Checks:</t>
  </si>
  <si>
    <r>
      <t>Total Cash Held</t>
    </r>
    <r>
      <rPr>
        <sz val="14"/>
        <rFont val="Arial"/>
        <family val="2"/>
      </rPr>
      <t xml:space="preserve"> (Dues Jar/Petty Cash):</t>
    </r>
  </si>
  <si>
    <t>Deposit #</t>
  </si>
  <si>
    <t>Amount</t>
  </si>
  <si>
    <t xml:space="preserve">Check # </t>
  </si>
  <si>
    <t>Deposit 1</t>
  </si>
  <si>
    <t>Deposit 2</t>
  </si>
  <si>
    <t>Deposit 3</t>
  </si>
  <si>
    <t>Deposit 4</t>
  </si>
  <si>
    <t>Deposit 5</t>
  </si>
  <si>
    <t>Deposit 6</t>
  </si>
  <si>
    <t>Deposit 7</t>
  </si>
  <si>
    <t>Deposit 8</t>
  </si>
  <si>
    <t>Deposit 9</t>
  </si>
  <si>
    <t>Deposit 10</t>
  </si>
  <si>
    <t>Deposit 11</t>
  </si>
  <si>
    <t>Deposit 12</t>
  </si>
  <si>
    <t>Deposit 13</t>
  </si>
  <si>
    <t>Deposit 14</t>
  </si>
  <si>
    <t>Deposit 15</t>
  </si>
  <si>
    <t>Deposit 16</t>
  </si>
  <si>
    <t>Deposit 17</t>
  </si>
  <si>
    <t>Deposit 18</t>
  </si>
  <si>
    <t>Deposit 19</t>
  </si>
  <si>
    <t>Deposit 20</t>
  </si>
  <si>
    <t>Deposit 21</t>
  </si>
  <si>
    <t>Deposit 22</t>
  </si>
  <si>
    <t>Deposit 23</t>
  </si>
  <si>
    <t>Deposit 24</t>
  </si>
  <si>
    <t>Deposit 25</t>
  </si>
  <si>
    <t>Sum (Deposits):</t>
  </si>
  <si>
    <t>Sum (Checks):</t>
  </si>
  <si>
    <t>Sum (Cash):</t>
  </si>
  <si>
    <t>Total</t>
  </si>
  <si>
    <t>Balance Checkbook from May Bank Statement</t>
  </si>
  <si>
    <t>A.</t>
  </si>
  <si>
    <t>Ending balance shown on May statement</t>
  </si>
  <si>
    <t>B.</t>
  </si>
  <si>
    <t>Outstanding Deposits</t>
  </si>
  <si>
    <t>Subtotal</t>
  </si>
  <si>
    <t>C.</t>
  </si>
  <si>
    <t>Total Outstanding Checks</t>
  </si>
  <si>
    <t>Ending Balance = Check Register</t>
  </si>
  <si>
    <t xml:space="preserve">Troop #: </t>
  </si>
  <si>
    <t xml:space="preserve"> Annual Troop Finance Report </t>
  </si>
  <si>
    <t>A - Ending Balance from prior year</t>
  </si>
  <si>
    <t>Current Year Income (MAY 1 - APRIL 30)</t>
  </si>
  <si>
    <r>
      <rPr>
        <b/>
        <sz val="11"/>
        <color rgb="FF000000"/>
        <rFont val="Calibri"/>
      </rPr>
      <t xml:space="preserve">Troop Dues- </t>
    </r>
    <r>
      <rPr>
        <sz val="11"/>
        <color rgb="FF000000"/>
        <rFont val="Calibri"/>
      </rPr>
      <t>Contributions from families, agreed upon by the troop and paid on a regular or scheduled basis, to support troop operations and routine expenses such as meeting supplies.</t>
    </r>
  </si>
  <si>
    <r>
      <rPr>
        <b/>
        <sz val="11"/>
        <color rgb="FF000000"/>
        <rFont val="Calibri"/>
        <scheme val="minor"/>
      </rPr>
      <t>Sponsorships-</t>
    </r>
    <r>
      <rPr>
        <sz val="11"/>
        <color rgb="FF000000"/>
        <rFont val="Calibri"/>
        <scheme val="minor"/>
      </rPr>
      <t xml:space="preserve"> These may include sponsorships for events or other financial contributions. This is different from troop dues, which are agreed upon by the troop and typically paid on a regular basis.</t>
    </r>
  </si>
  <si>
    <r>
      <rPr>
        <b/>
        <sz val="11"/>
        <color rgb="FF000000"/>
        <rFont val="Calibri"/>
        <scheme val="minor"/>
      </rPr>
      <t>Sweets and Treats Income</t>
    </r>
    <r>
      <rPr>
        <sz val="11"/>
        <color rgb="FF000000"/>
        <rFont val="Calibri"/>
        <scheme val="minor"/>
      </rPr>
      <t>- The total amount the troop accepted into the bank account for Sweets &amp; Treats. Please note- this is not the amount that the troop earned- this section is asking for all funds that troop accepted into the bank account.</t>
    </r>
  </si>
  <si>
    <t>Must match Product Program Reports</t>
  </si>
  <si>
    <r>
      <rPr>
        <b/>
        <sz val="11"/>
        <color rgb="FF000000"/>
        <rFont val="Calibri"/>
        <scheme val="minor"/>
      </rPr>
      <t>Cookie Sales Income</t>
    </r>
    <r>
      <rPr>
        <sz val="11"/>
        <color rgb="FF000000"/>
        <rFont val="Calibri"/>
        <scheme val="minor"/>
      </rPr>
      <t>- The total amount the troop accepted into the bank account for Cookie Season. Please note- this is not the amount that the troop earned- this section is asking for all funds that troop accepted into the bank account.</t>
    </r>
  </si>
  <si>
    <r>
      <rPr>
        <b/>
        <sz val="11"/>
        <color rgb="FF000000"/>
        <rFont val="Calibri"/>
        <scheme val="minor"/>
      </rPr>
      <t>Gifts/Donations-</t>
    </r>
    <r>
      <rPr>
        <sz val="11"/>
        <color rgb="FF000000"/>
        <rFont val="Calibri"/>
        <scheme val="minor"/>
      </rPr>
      <t xml:space="preserve"> Monetary or other financial contributions received from businesses, individuals, or community members. Unlike troop dues, these contributions are voluntary and not regularly scheduled.</t>
    </r>
  </si>
  <si>
    <r>
      <rPr>
        <b/>
        <sz val="11"/>
        <color rgb="FF000000"/>
        <rFont val="Calibri"/>
        <scheme val="minor"/>
      </rPr>
      <t>Parent Contributions-</t>
    </r>
    <r>
      <rPr>
        <sz val="11"/>
        <color rgb="FF000000"/>
        <rFont val="Calibri"/>
        <scheme val="minor"/>
      </rPr>
      <t xml:space="preserve"> Any amount contributed by parents not reconciled in other categories 
(Example- troop travel payments, event payments, etc.)</t>
    </r>
  </si>
  <si>
    <r>
      <rPr>
        <b/>
        <sz val="11"/>
        <color rgb="FF000000"/>
        <rFont val="Calibri"/>
        <scheme val="minor"/>
      </rPr>
      <t>Other</t>
    </r>
    <r>
      <rPr>
        <sz val="11"/>
        <color rgb="FF000000"/>
        <rFont val="Calibri"/>
        <scheme val="minor"/>
      </rPr>
      <t>- Anything not accounted for in the above categories. Please explain with a note in the Troop Income section </t>
    </r>
  </si>
  <si>
    <t>B - Total Income</t>
  </si>
  <si>
    <t>C - Grand Total (A+B)</t>
  </si>
  <si>
    <t>Expenses (MAY 1 - APRIL 30)</t>
  </si>
  <si>
    <t>GSUSA Membership Fees</t>
  </si>
  <si>
    <t>Program Supplies</t>
  </si>
  <si>
    <t>Event Fees</t>
  </si>
  <si>
    <t>Troop Trips</t>
  </si>
  <si>
    <t>Service Projects</t>
  </si>
  <si>
    <t>Gifts and Donations to Girl Scouts</t>
  </si>
  <si>
    <t>Uniforms and Insignia</t>
  </si>
  <si>
    <t>Cookie Sales paid to Gateway</t>
  </si>
  <si>
    <t>Sweets and Treats Sales paid to Gateway</t>
  </si>
  <si>
    <t>Troop Equipment</t>
  </si>
  <si>
    <t>Other Expenses (specify)</t>
  </si>
  <si>
    <t>Be prepared to explain in Troop Finance Report</t>
  </si>
  <si>
    <t>D - Total Expenses</t>
  </si>
  <si>
    <t>E - Ending Balance (C-D=E)</t>
  </si>
  <si>
    <t xml:space="preserve">   ←</t>
  </si>
  <si>
    <t>Total Balance on Last Bank Statement</t>
  </si>
  <si>
    <t>Total Outstanding Deposits</t>
  </si>
  <si>
    <t>Total Cash Held (Petty Cash)</t>
  </si>
  <si>
    <t>Grand Total (should equal line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</si>
</sst>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quot;$&quot;#,##0.00;[Red]&quot;$&quot;#,##0.00"/>
    <numFmt numFmtId="165" formatCode="&quot;$&quot;#,##0.00"/>
  </numFmts>
  <fonts count="54">
    <font>
      <sz val="11"/>
      <color theme="1"/>
      <name val="Calibri"/>
      <family val="2"/>
      <scheme val="minor"/>
    </font>
    <font>
      <sz val="11"/>
      <color theme="1"/>
      <name val="Calibri"/>
      <family val="2"/>
      <scheme val="minor"/>
    </font>
    <font>
      <b/>
      <sz val="14"/>
      <color theme="1"/>
      <name val="Calibri"/>
      <family val="2"/>
      <scheme val="minor"/>
    </font>
    <font>
      <sz val="12"/>
      <color theme="1"/>
      <name val="Arial"/>
      <family val="2"/>
    </font>
    <font>
      <sz val="11"/>
      <color theme="1"/>
      <name val="Arial"/>
      <family val="2"/>
    </font>
    <font>
      <b/>
      <sz val="12"/>
      <color theme="1"/>
      <name val="Arial"/>
      <family val="2"/>
    </font>
    <font>
      <b/>
      <sz val="14"/>
      <color theme="1"/>
      <name val="Arial"/>
      <family val="2"/>
    </font>
    <font>
      <sz val="14"/>
      <color theme="1"/>
      <name val="Arial"/>
      <family val="2"/>
    </font>
    <font>
      <b/>
      <sz val="11"/>
      <color theme="1"/>
      <name val="Calibri"/>
      <family val="2"/>
      <scheme val="minor"/>
    </font>
    <font>
      <sz val="10"/>
      <name val="Arial"/>
      <family val="2"/>
    </font>
    <font>
      <sz val="12"/>
      <color theme="1"/>
      <name val="Calibri"/>
      <family val="2"/>
      <scheme val="minor"/>
    </font>
    <font>
      <b/>
      <sz val="12"/>
      <color theme="1"/>
      <name val="Calibri"/>
      <family val="2"/>
      <scheme val="minor"/>
    </font>
    <font>
      <b/>
      <sz val="16"/>
      <color theme="1"/>
      <name val="Arial"/>
      <family val="2"/>
    </font>
    <font>
      <i/>
      <sz val="14"/>
      <color rgb="FF0000FF"/>
      <name val="Calibri"/>
      <family val="2"/>
      <scheme val="minor"/>
    </font>
    <font>
      <b/>
      <sz val="20"/>
      <color theme="1"/>
      <name val="Calibri"/>
      <family val="2"/>
      <scheme val="minor"/>
    </font>
    <font>
      <b/>
      <sz val="22"/>
      <color theme="1"/>
      <name val="Arial"/>
      <family val="2"/>
    </font>
    <font>
      <b/>
      <sz val="20"/>
      <name val="Arial"/>
      <family val="2"/>
    </font>
    <font>
      <b/>
      <sz val="14"/>
      <name val="Arial"/>
      <family val="2"/>
    </font>
    <font>
      <i/>
      <sz val="14"/>
      <name val="Arial"/>
      <family val="2"/>
    </font>
    <font>
      <i/>
      <sz val="14"/>
      <color rgb="FF0000FF"/>
      <name val="Arial"/>
      <family val="2"/>
    </font>
    <font>
      <i/>
      <sz val="14"/>
      <color theme="1"/>
      <name val="Arial"/>
      <family val="2"/>
    </font>
    <font>
      <b/>
      <sz val="16"/>
      <color theme="1"/>
      <name val="Calibri"/>
      <family val="2"/>
      <scheme val="minor"/>
    </font>
    <font>
      <b/>
      <sz val="16"/>
      <name val="Arial"/>
      <family val="2"/>
    </font>
    <font>
      <sz val="14"/>
      <color theme="1"/>
      <name val="Calibri"/>
      <family val="2"/>
      <scheme val="minor"/>
    </font>
    <font>
      <b/>
      <u/>
      <sz val="14"/>
      <color theme="1"/>
      <name val="Calibri"/>
      <family val="2"/>
      <scheme val="minor"/>
    </font>
    <font>
      <b/>
      <sz val="18"/>
      <name val="Arial"/>
      <family val="2"/>
    </font>
    <font>
      <sz val="10"/>
      <name val="Verdana"/>
      <family val="2"/>
    </font>
    <font>
      <sz val="16"/>
      <color theme="1"/>
      <name val="Calibri"/>
      <family val="2"/>
      <scheme val="minor"/>
    </font>
    <font>
      <u/>
      <sz val="11"/>
      <color theme="10"/>
      <name val="Calibri"/>
      <family val="2"/>
    </font>
    <font>
      <b/>
      <u/>
      <sz val="20"/>
      <color theme="10"/>
      <name val="Calibri"/>
      <family val="2"/>
    </font>
    <font>
      <sz val="11"/>
      <name val="Arial"/>
      <family val="2"/>
    </font>
    <font>
      <i/>
      <sz val="14"/>
      <color theme="1"/>
      <name val="Calibri"/>
      <family val="2"/>
      <scheme val="minor"/>
    </font>
    <font>
      <b/>
      <sz val="24"/>
      <color theme="1"/>
      <name val="Arial"/>
      <family val="2"/>
    </font>
    <font>
      <sz val="14"/>
      <name val="Arial"/>
      <family val="2"/>
    </font>
    <font>
      <b/>
      <sz val="14"/>
      <color theme="1"/>
      <name val="Adobe Gothic Std B"/>
      <family val="2"/>
      <charset val="128"/>
    </font>
    <font>
      <b/>
      <u/>
      <sz val="14"/>
      <color rgb="FF0000FF"/>
      <name val="Calibri"/>
      <family val="2"/>
    </font>
    <font>
      <b/>
      <i/>
      <sz val="14"/>
      <color rgb="FF0000FF"/>
      <name val="Arial"/>
      <family val="2"/>
    </font>
    <font>
      <sz val="20"/>
      <color theme="3" tint="-0.499984740745262"/>
      <name val="Arial"/>
      <family val="2"/>
    </font>
    <font>
      <sz val="20"/>
      <color theme="5" tint="-0.249977111117893"/>
      <name val="Arial"/>
      <family val="2"/>
    </font>
    <font>
      <b/>
      <i/>
      <sz val="14"/>
      <name val="Arial"/>
      <family val="2"/>
    </font>
    <font>
      <b/>
      <sz val="12"/>
      <color theme="5" tint="-0.249977111117893"/>
      <name val="Calibri"/>
      <family val="2"/>
      <scheme val="minor"/>
    </font>
    <font>
      <b/>
      <sz val="11"/>
      <color theme="5" tint="-0.249977111117893"/>
      <name val="Calibri"/>
      <family val="2"/>
      <scheme val="minor"/>
    </font>
    <font>
      <u/>
      <sz val="14"/>
      <color rgb="FFFF0000"/>
      <name val="Calibri"/>
      <family val="2"/>
      <scheme val="minor"/>
    </font>
    <font>
      <sz val="14"/>
      <color rgb="FFFF0000"/>
      <name val="Calibri"/>
      <family val="2"/>
      <scheme val="minor"/>
    </font>
    <font>
      <b/>
      <u/>
      <sz val="14"/>
      <color rgb="FFFF0000"/>
      <name val="Calibri"/>
      <family val="2"/>
      <scheme val="minor"/>
    </font>
    <font>
      <b/>
      <sz val="14"/>
      <color rgb="FFFF0000"/>
      <name val="Calibri"/>
      <family val="2"/>
      <scheme val="minor"/>
    </font>
    <font>
      <sz val="11"/>
      <color theme="3" tint="-0.499984740745262"/>
      <name val="Calibri"/>
      <family val="2"/>
      <scheme val="minor"/>
    </font>
    <font>
      <sz val="11"/>
      <color theme="5" tint="-0.249977111117893"/>
      <name val="Calibri"/>
      <family val="2"/>
      <scheme val="minor"/>
    </font>
    <font>
      <sz val="8"/>
      <name val="Calibri"/>
      <family val="2"/>
      <scheme val="minor"/>
    </font>
    <font>
      <sz val="10"/>
      <color theme="1"/>
      <name val="Arial"/>
      <family val="2"/>
    </font>
    <font>
      <b/>
      <sz val="11"/>
      <color rgb="FF000000"/>
      <name val="Calibri"/>
    </font>
    <font>
      <sz val="11"/>
      <color rgb="FF000000"/>
      <name val="Calibri"/>
    </font>
    <font>
      <b/>
      <sz val="11"/>
      <color rgb="FF000000"/>
      <name val="Calibri"/>
      <scheme val="minor"/>
    </font>
    <font>
      <sz val="11"/>
      <color rgb="FF000000"/>
      <name val="Calibri"/>
      <scheme val="minor"/>
    </font>
  </fonts>
  <fills count="18">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rgb="FFE0F8E0"/>
        <bgColor indexed="64"/>
      </patternFill>
    </fill>
    <fill>
      <patternFill patternType="solid">
        <fgColor theme="0"/>
        <bgColor indexed="64"/>
      </patternFill>
    </fill>
    <fill>
      <patternFill patternType="solid">
        <fgColor theme="5" tint="0.59999389629810485"/>
        <bgColor indexed="64"/>
      </patternFill>
    </fill>
    <fill>
      <patternFill patternType="solid">
        <fgColor rgb="FFE7F6FD"/>
        <bgColor indexed="64"/>
      </patternFill>
    </fill>
    <fill>
      <patternFill patternType="solid">
        <fgColor rgb="FFB7EFB7"/>
        <bgColor indexed="64"/>
      </patternFill>
    </fill>
    <fill>
      <patternFill patternType="solid">
        <fgColor rgb="FFF8F8F8"/>
        <bgColor indexed="64"/>
      </patternFill>
    </fill>
    <fill>
      <patternFill patternType="solid">
        <fgColor rgb="FFEAFAEA"/>
        <bgColor indexed="64"/>
      </patternFill>
    </fill>
    <fill>
      <patternFill patternType="solid">
        <fgColor rgb="FFBCEABC"/>
        <bgColor indexed="64"/>
      </patternFill>
    </fill>
    <fill>
      <patternFill patternType="solid">
        <fgColor rgb="FFC2E7FA"/>
        <bgColor indexed="64"/>
      </patternFill>
    </fill>
    <fill>
      <patternFill patternType="solid">
        <fgColor rgb="FFDAF6DA"/>
        <bgColor indexed="64"/>
      </patternFill>
    </fill>
    <fill>
      <patternFill patternType="solid">
        <fgColor rgb="FFCCDFFA"/>
        <bgColor indexed="64"/>
      </patternFill>
    </fill>
    <fill>
      <patternFill patternType="solid">
        <fgColor rgb="FFBAD3F8"/>
        <bgColor indexed="64"/>
      </patternFill>
    </fill>
    <fill>
      <patternFill patternType="solid">
        <fgColor rgb="FFE7F0FD"/>
        <bgColor indexed="64"/>
      </patternFill>
    </fill>
  </fills>
  <borders count="18">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bottom/>
      <diagonal/>
    </border>
    <border>
      <left/>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8764000366222"/>
      </left>
      <right style="thin">
        <color theme="0" tint="-0.1498764000366222"/>
      </right>
      <top style="thin">
        <color theme="0" tint="-0.1498764000366222"/>
      </top>
      <bottom style="thin">
        <color theme="0" tint="-0.1498764000366222"/>
      </bottom>
      <diagonal/>
    </border>
    <border>
      <left style="thin">
        <color theme="0" tint="-0.1498764000366222"/>
      </left>
      <right style="thin">
        <color theme="0" tint="-0.1498764000366222"/>
      </right>
      <top/>
      <bottom style="thin">
        <color theme="0" tint="-0.149876400036622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bottom/>
      <diagonal/>
    </border>
  </borders>
  <cellStyleXfs count="6">
    <xf numFmtId="0" fontId="0" fillId="0" borderId="0"/>
    <xf numFmtId="44" fontId="1" fillId="0" borderId="0" applyFont="0" applyFill="0" applyBorder="0" applyAlignment="0" applyProtection="0"/>
    <xf numFmtId="0" fontId="9" fillId="0" borderId="0"/>
    <xf numFmtId="0" fontId="26" fillId="0" borderId="0"/>
    <xf numFmtId="44" fontId="26" fillId="0" borderId="0" applyFont="0" applyFill="0" applyBorder="0" applyAlignment="0" applyProtection="0"/>
    <xf numFmtId="0" fontId="28" fillId="0" borderId="0" applyNumberFormat="0" applyFill="0" applyBorder="0" applyAlignment="0" applyProtection="0">
      <alignment vertical="top"/>
      <protection locked="0"/>
    </xf>
  </cellStyleXfs>
  <cellXfs count="226">
    <xf numFmtId="0" fontId="0" fillId="0" borderId="0" xfId="0"/>
    <xf numFmtId="44" fontId="0" fillId="0" borderId="0" xfId="1" applyFont="1"/>
    <xf numFmtId="14" fontId="0" fillId="0" borderId="0" xfId="0" applyNumberFormat="1" applyAlignment="1">
      <alignment horizontal="center" vertical="center"/>
    </xf>
    <xf numFmtId="0" fontId="4" fillId="0" borderId="0" xfId="0" applyFont="1"/>
    <xf numFmtId="0" fontId="3" fillId="0" borderId="0" xfId="0" applyFont="1"/>
    <xf numFmtId="0" fontId="5" fillId="0" borderId="0" xfId="0" applyFont="1" applyAlignment="1">
      <alignment horizontal="center" vertical="center" wrapText="1"/>
    </xf>
    <xf numFmtId="0" fontId="6" fillId="0" borderId="0" xfId="0" applyFont="1" applyAlignment="1">
      <alignment vertical="center" wrapText="1"/>
    </xf>
    <xf numFmtId="14" fontId="4" fillId="0" borderId="0" xfId="0" applyNumberFormat="1" applyFont="1" applyAlignment="1">
      <alignment horizontal="center" vertical="center"/>
    </xf>
    <xf numFmtId="44" fontId="4" fillId="0" borderId="0" xfId="1" applyFont="1"/>
    <xf numFmtId="164" fontId="4" fillId="0" borderId="0" xfId="1" applyNumberFormat="1" applyFont="1"/>
    <xf numFmtId="0" fontId="7" fillId="0" borderId="0" xfId="0" applyFont="1"/>
    <xf numFmtId="0" fontId="18" fillId="0" borderId="0" xfId="2" applyFont="1" applyAlignment="1">
      <alignment horizontal="center"/>
    </xf>
    <xf numFmtId="164" fontId="7" fillId="0" borderId="0" xfId="1" applyNumberFormat="1" applyFont="1"/>
    <xf numFmtId="0" fontId="15" fillId="0" borderId="0" xfId="0" applyFont="1" applyAlignment="1">
      <alignment vertical="center"/>
    </xf>
    <xf numFmtId="1" fontId="4" fillId="0" borderId="0" xfId="0" applyNumberFormat="1" applyFont="1" applyAlignment="1">
      <alignment horizontal="center" vertical="center"/>
    </xf>
    <xf numFmtId="0" fontId="23" fillId="0" borderId="0" xfId="0" applyFont="1"/>
    <xf numFmtId="0" fontId="23" fillId="0" borderId="0" xfId="0" applyFont="1" applyAlignment="1">
      <alignment horizontal="center"/>
    </xf>
    <xf numFmtId="0" fontId="0" fillId="2" borderId="0" xfId="0" applyFill="1"/>
    <xf numFmtId="44" fontId="0" fillId="2" borderId="0" xfId="1" applyFont="1" applyFill="1"/>
    <xf numFmtId="164" fontId="30" fillId="0" borderId="0" xfId="1" applyNumberFormat="1" applyFont="1"/>
    <xf numFmtId="14" fontId="0" fillId="2" borderId="0" xfId="0" applyNumberFormat="1" applyFill="1" applyAlignment="1">
      <alignment horizontal="center" vertical="center"/>
    </xf>
    <xf numFmtId="0" fontId="27" fillId="0" borderId="0" xfId="0" applyFont="1" applyAlignment="1">
      <alignment horizontal="center"/>
    </xf>
    <xf numFmtId="44" fontId="22" fillId="4" borderId="7" xfId="2" applyNumberFormat="1" applyFont="1" applyFill="1" applyBorder="1"/>
    <xf numFmtId="0" fontId="7" fillId="10" borderId="0" xfId="0" applyFont="1" applyFill="1"/>
    <xf numFmtId="164" fontId="7" fillId="10" borderId="0" xfId="1" applyNumberFormat="1" applyFont="1" applyFill="1"/>
    <xf numFmtId="14" fontId="4" fillId="10" borderId="0" xfId="0" applyNumberFormat="1" applyFont="1" applyFill="1" applyAlignment="1">
      <alignment horizontal="center" vertical="center"/>
    </xf>
    <xf numFmtId="0" fontId="4" fillId="10" borderId="0" xfId="0" applyFont="1" applyFill="1"/>
    <xf numFmtId="44" fontId="4" fillId="10" borderId="0" xfId="1" applyFont="1" applyFill="1"/>
    <xf numFmtId="44" fontId="3" fillId="10" borderId="0" xfId="0" applyNumberFormat="1" applyFont="1" applyFill="1"/>
    <xf numFmtId="0" fontId="3" fillId="10" borderId="0" xfId="0" applyFont="1" applyFill="1" applyAlignment="1">
      <alignment vertical="center"/>
    </xf>
    <xf numFmtId="14" fontId="3" fillId="10" borderId="0" xfId="0" applyNumberFormat="1" applyFont="1" applyFill="1" applyAlignment="1">
      <alignment horizontal="center" vertical="center"/>
    </xf>
    <xf numFmtId="0" fontId="5" fillId="10" borderId="0" xfId="0" applyFont="1" applyFill="1" applyAlignment="1">
      <alignment horizontal="center" vertical="center" wrapText="1"/>
    </xf>
    <xf numFmtId="0" fontId="6" fillId="10" borderId="0" xfId="0" applyFont="1" applyFill="1" applyAlignment="1">
      <alignment horizontal="center" vertical="center" wrapText="1"/>
    </xf>
    <xf numFmtId="0" fontId="4" fillId="10" borderId="0" xfId="0" applyFont="1" applyFill="1" applyAlignment="1">
      <alignment horizontal="center" vertical="center"/>
    </xf>
    <xf numFmtId="0" fontId="15" fillId="10" borderId="0" xfId="0" applyFont="1" applyFill="1" applyAlignment="1">
      <alignment vertical="center"/>
    </xf>
    <xf numFmtId="1" fontId="4" fillId="10" borderId="0" xfId="0" applyNumberFormat="1" applyFont="1" applyFill="1" applyAlignment="1">
      <alignment horizontal="center" vertical="center"/>
    </xf>
    <xf numFmtId="164" fontId="4" fillId="10" borderId="0" xfId="1" applyNumberFormat="1" applyFont="1" applyFill="1"/>
    <xf numFmtId="0" fontId="4" fillId="10" borderId="0" xfId="0" applyFont="1" applyFill="1" applyAlignment="1">
      <alignment horizontal="center"/>
    </xf>
    <xf numFmtId="44" fontId="3" fillId="10" borderId="0" xfId="0" applyNumberFormat="1" applyFont="1" applyFill="1" applyAlignment="1">
      <alignment horizontal="center"/>
    </xf>
    <xf numFmtId="0" fontId="7" fillId="10" borderId="0" xfId="0" applyFont="1" applyFill="1" applyAlignment="1">
      <alignment horizontal="center"/>
    </xf>
    <xf numFmtId="0" fontId="7" fillId="0" borderId="0" xfId="0" applyFont="1" applyAlignment="1">
      <alignment horizontal="center"/>
    </xf>
    <xf numFmtId="0" fontId="4" fillId="0" borderId="0" xfId="0" applyFont="1" applyAlignment="1">
      <alignment horizontal="center"/>
    </xf>
    <xf numFmtId="0" fontId="7" fillId="10" borderId="0" xfId="0" applyFont="1" applyFill="1" applyAlignment="1">
      <alignment vertical="center"/>
    </xf>
    <xf numFmtId="0" fontId="4" fillId="10" borderId="0" xfId="0" applyFont="1" applyFill="1" applyAlignment="1">
      <alignment vertical="center"/>
    </xf>
    <xf numFmtId="44" fontId="3" fillId="10" borderId="0" xfId="0" applyNumberFormat="1" applyFont="1" applyFill="1" applyAlignment="1">
      <alignment horizontal="center" vertical="center"/>
    </xf>
    <xf numFmtId="44" fontId="6" fillId="4" borderId="7" xfId="0" applyNumberFormat="1" applyFont="1" applyFill="1" applyBorder="1" applyAlignment="1">
      <alignment vertical="center"/>
    </xf>
    <xf numFmtId="0" fontId="7" fillId="0" borderId="0" xfId="0" applyFont="1" applyAlignment="1">
      <alignment vertical="center"/>
    </xf>
    <xf numFmtId="44" fontId="6" fillId="2" borderId="2" xfId="0" applyNumberFormat="1" applyFont="1" applyFill="1" applyBorder="1" applyAlignment="1">
      <alignment vertical="center"/>
    </xf>
    <xf numFmtId="0" fontId="6" fillId="5" borderId="2" xfId="0" applyFont="1" applyFill="1" applyBorder="1" applyAlignment="1">
      <alignment horizontal="center" vertical="center" wrapText="1"/>
    </xf>
    <xf numFmtId="44" fontId="7" fillId="5" borderId="2" xfId="1" applyFont="1" applyFill="1" applyBorder="1" applyAlignment="1">
      <alignment vertical="center"/>
    </xf>
    <xf numFmtId="0" fontId="6" fillId="10" borderId="0" xfId="0" applyFont="1" applyFill="1" applyAlignment="1">
      <alignment horizontal="right" wrapText="1"/>
    </xf>
    <xf numFmtId="0" fontId="6" fillId="10" borderId="0" xfId="0" applyFont="1" applyFill="1" applyAlignment="1">
      <alignment horizontal="center" wrapText="1"/>
    </xf>
    <xf numFmtId="44" fontId="3" fillId="10" borderId="0" xfId="0" applyNumberFormat="1" applyFont="1" applyFill="1" applyAlignment="1">
      <alignment vertical="center"/>
    </xf>
    <xf numFmtId="0" fontId="7" fillId="10" borderId="0" xfId="0" applyFont="1" applyFill="1" applyAlignment="1">
      <alignment vertical="center" wrapText="1"/>
    </xf>
    <xf numFmtId="14" fontId="6" fillId="5" borderId="2" xfId="0" applyNumberFormat="1" applyFont="1" applyFill="1" applyBorder="1" applyAlignment="1">
      <alignment horizontal="center" vertical="center" wrapText="1"/>
    </xf>
    <xf numFmtId="14" fontId="7" fillId="0" borderId="14" xfId="0" applyNumberFormat="1" applyFont="1" applyBorder="1" applyAlignment="1" applyProtection="1">
      <alignment horizontal="center" vertical="center"/>
      <protection locked="0"/>
    </xf>
    <xf numFmtId="0" fontId="7" fillId="0" borderId="14" xfId="0" applyFont="1" applyBorder="1" applyAlignment="1" applyProtection="1">
      <alignment vertical="center" wrapText="1"/>
      <protection locked="0"/>
    </xf>
    <xf numFmtId="44" fontId="7" fillId="10" borderId="0" xfId="0" applyNumberFormat="1" applyFont="1" applyFill="1" applyAlignment="1">
      <alignment horizontal="center" vertical="center"/>
    </xf>
    <xf numFmtId="0" fontId="7" fillId="10" borderId="0" xfId="0" applyFont="1" applyFill="1" applyAlignment="1">
      <alignment horizontal="center" vertical="center"/>
    </xf>
    <xf numFmtId="14" fontId="7" fillId="0" borderId="15" xfId="0" applyNumberFormat="1" applyFont="1" applyBorder="1" applyAlignment="1" applyProtection="1">
      <alignment horizontal="center" vertical="center"/>
      <protection locked="0"/>
    </xf>
    <xf numFmtId="0" fontId="7" fillId="0" borderId="15" xfId="0" applyFont="1" applyBorder="1" applyAlignment="1" applyProtection="1">
      <alignment vertical="center" wrapText="1"/>
      <protection locked="0"/>
    </xf>
    <xf numFmtId="44" fontId="37" fillId="10" borderId="0" xfId="0" applyNumberFormat="1" applyFont="1" applyFill="1" applyAlignment="1">
      <alignment horizontal="center" vertical="top"/>
    </xf>
    <xf numFmtId="14" fontId="6" fillId="3" borderId="2" xfId="0" applyNumberFormat="1" applyFont="1" applyFill="1" applyBorder="1" applyAlignment="1">
      <alignment horizontal="center" vertical="center" wrapText="1"/>
    </xf>
    <xf numFmtId="0" fontId="6" fillId="3" borderId="2" xfId="0" applyFont="1" applyFill="1" applyBorder="1" applyAlignment="1">
      <alignment horizontal="center" vertical="center" wrapText="1"/>
    </xf>
    <xf numFmtId="14" fontId="0" fillId="10" borderId="0" xfId="0" applyNumberFormat="1" applyFill="1" applyAlignment="1">
      <alignment horizontal="center" vertical="center"/>
    </xf>
    <xf numFmtId="0" fontId="0" fillId="10" borderId="0" xfId="0" applyFill="1"/>
    <xf numFmtId="0" fontId="0" fillId="10" borderId="0" xfId="0" applyFill="1" applyAlignment="1">
      <alignment horizontal="center" vertical="center"/>
    </xf>
    <xf numFmtId="0" fontId="34" fillId="10" borderId="0" xfId="0" applyFont="1" applyFill="1" applyAlignment="1">
      <alignment horizontal="center" vertical="center" wrapText="1"/>
    </xf>
    <xf numFmtId="0" fontId="3" fillId="10" borderId="0" xfId="0" applyFont="1" applyFill="1" applyAlignment="1">
      <alignment horizontal="center" vertical="center"/>
    </xf>
    <xf numFmtId="44" fontId="7" fillId="3" borderId="2" xfId="1" applyFont="1" applyFill="1" applyBorder="1" applyAlignment="1">
      <alignment vertical="center"/>
    </xf>
    <xf numFmtId="44" fontId="38" fillId="10" borderId="0" xfId="0" applyNumberFormat="1" applyFont="1" applyFill="1" applyAlignment="1">
      <alignment horizontal="center" vertical="top"/>
    </xf>
    <xf numFmtId="44" fontId="7" fillId="11" borderId="2" xfId="1" applyFont="1" applyFill="1" applyBorder="1" applyAlignment="1">
      <alignment vertical="center"/>
    </xf>
    <xf numFmtId="0" fontId="6" fillId="5" borderId="5" xfId="0" applyFont="1" applyFill="1" applyBorder="1" applyAlignment="1">
      <alignment horizontal="center" vertical="center"/>
    </xf>
    <xf numFmtId="44" fontId="7" fillId="8" borderId="2" xfId="1" applyFont="1" applyFill="1" applyBorder="1" applyAlignment="1">
      <alignment vertical="center"/>
    </xf>
    <xf numFmtId="44" fontId="7" fillId="13" borderId="2" xfId="1" applyFont="1" applyFill="1" applyBorder="1" applyAlignment="1">
      <alignment vertical="center"/>
    </xf>
    <xf numFmtId="0" fontId="0" fillId="10" borderId="0" xfId="0" applyFill="1" applyAlignment="1">
      <alignment vertical="center" wrapText="1"/>
    </xf>
    <xf numFmtId="0" fontId="10" fillId="10" borderId="0" xfId="0" applyFont="1" applyFill="1"/>
    <xf numFmtId="0" fontId="4" fillId="10" borderId="8" xfId="0" applyFont="1" applyFill="1" applyBorder="1"/>
    <xf numFmtId="14" fontId="4" fillId="10" borderId="6" xfId="0" applyNumberFormat="1" applyFont="1" applyFill="1" applyBorder="1" applyAlignment="1">
      <alignment horizontal="center" vertical="center"/>
    </xf>
    <xf numFmtId="0" fontId="6" fillId="10" borderId="0" xfId="0" applyFont="1" applyFill="1" applyAlignment="1">
      <alignment horizontal="right" vertical="center"/>
    </xf>
    <xf numFmtId="0" fontId="6" fillId="10" borderId="0" xfId="0" applyFont="1" applyFill="1" applyAlignment="1">
      <alignment vertical="center" wrapText="1"/>
    </xf>
    <xf numFmtId="0" fontId="21" fillId="10" borderId="0" xfId="0" applyFont="1" applyFill="1" applyAlignment="1">
      <alignment horizontal="center" vertical="center" wrapText="1"/>
    </xf>
    <xf numFmtId="44" fontId="7" fillId="14" borderId="2" xfId="1" applyFont="1" applyFill="1" applyBorder="1" applyAlignment="1">
      <alignment vertical="center"/>
    </xf>
    <xf numFmtId="1" fontId="7" fillId="10" borderId="9" xfId="0" applyNumberFormat="1" applyFont="1" applyFill="1" applyBorder="1" applyAlignment="1">
      <alignment horizontal="center" vertical="center"/>
    </xf>
    <xf numFmtId="0" fontId="17" fillId="10" borderId="0" xfId="2" applyFont="1" applyFill="1" applyAlignment="1">
      <alignment horizontal="right"/>
    </xf>
    <xf numFmtId="0" fontId="6" fillId="10" borderId="0" xfId="0" applyFont="1" applyFill="1"/>
    <xf numFmtId="0" fontId="17" fillId="10" borderId="0" xfId="2" applyFont="1" applyFill="1"/>
    <xf numFmtId="165" fontId="17" fillId="10" borderId="0" xfId="2" applyNumberFormat="1" applyFont="1" applyFill="1" applyProtection="1">
      <protection locked="0"/>
    </xf>
    <xf numFmtId="0" fontId="25" fillId="10" borderId="0" xfId="2" applyFont="1" applyFill="1" applyAlignment="1">
      <alignment horizontal="center"/>
    </xf>
    <xf numFmtId="8" fontId="17" fillId="10" borderId="0" xfId="2" applyNumberFormat="1" applyFont="1" applyFill="1" applyAlignment="1">
      <alignment horizontal="center"/>
    </xf>
    <xf numFmtId="8" fontId="17" fillId="10" borderId="0" xfId="2" applyNumberFormat="1" applyFont="1" applyFill="1"/>
    <xf numFmtId="1" fontId="4" fillId="10" borderId="9" xfId="0" applyNumberFormat="1" applyFont="1" applyFill="1" applyBorder="1" applyAlignment="1">
      <alignment horizontal="center" vertical="center"/>
    </xf>
    <xf numFmtId="0" fontId="5" fillId="10" borderId="0" xfId="0" applyFont="1" applyFill="1"/>
    <xf numFmtId="0" fontId="0" fillId="10" borderId="0" xfId="0" applyFill="1" applyAlignment="1">
      <alignment horizontal="center"/>
    </xf>
    <xf numFmtId="0" fontId="27" fillId="10" borderId="0" xfId="0" applyFont="1" applyFill="1" applyAlignment="1">
      <alignment horizontal="center"/>
    </xf>
    <xf numFmtId="0" fontId="27" fillId="10" borderId="0" xfId="0" applyFont="1" applyFill="1"/>
    <xf numFmtId="0" fontId="21" fillId="10" borderId="0" xfId="0" applyFont="1" applyFill="1" applyAlignment="1">
      <alignment horizontal="center"/>
    </xf>
    <xf numFmtId="0" fontId="27" fillId="10" borderId="0" xfId="0" applyFont="1" applyFill="1" applyAlignment="1">
      <alignment horizontal="right"/>
    </xf>
    <xf numFmtId="1" fontId="7" fillId="10" borderId="0" xfId="0" applyNumberFormat="1" applyFont="1" applyFill="1" applyAlignment="1">
      <alignment horizontal="center" vertical="center"/>
    </xf>
    <xf numFmtId="0" fontId="6" fillId="17" borderId="2" xfId="0" applyFont="1" applyFill="1" applyBorder="1" applyAlignment="1">
      <alignment horizontal="center"/>
    </xf>
    <xf numFmtId="0" fontId="7" fillId="17" borderId="2" xfId="0" applyFont="1" applyFill="1" applyBorder="1" applyAlignment="1">
      <alignment horizontal="center"/>
    </xf>
    <xf numFmtId="8" fontId="17" fillId="17" borderId="2" xfId="2" applyNumberFormat="1" applyFont="1" applyFill="1" applyBorder="1" applyAlignment="1">
      <alignment horizontal="center"/>
    </xf>
    <xf numFmtId="0" fontId="39" fillId="17" borderId="2" xfId="2" applyFont="1" applyFill="1" applyBorder="1" applyAlignment="1">
      <alignment horizontal="right"/>
    </xf>
    <xf numFmtId="0" fontId="17" fillId="17" borderId="2" xfId="2" applyFont="1" applyFill="1" applyBorder="1" applyAlignment="1">
      <alignment horizontal="center"/>
    </xf>
    <xf numFmtId="0" fontId="16" fillId="10" borderId="0" xfId="2" applyFont="1" applyFill="1" applyAlignment="1">
      <alignment horizontal="center" vertical="center" wrapText="1"/>
    </xf>
    <xf numFmtId="0" fontId="16" fillId="10" borderId="0" xfId="2" applyFont="1" applyFill="1" applyAlignment="1">
      <alignment horizontal="center" vertical="center"/>
    </xf>
    <xf numFmtId="0" fontId="7" fillId="10" borderId="0" xfId="0" applyFont="1" applyFill="1" applyAlignment="1" applyProtection="1">
      <alignment vertical="center" wrapText="1"/>
      <protection locked="0"/>
    </xf>
    <xf numFmtId="0" fontId="18" fillId="10" borderId="0" xfId="2" applyFont="1" applyFill="1" applyAlignment="1">
      <alignment horizontal="center"/>
    </xf>
    <xf numFmtId="0" fontId="19" fillId="10" borderId="0" xfId="0" applyFont="1" applyFill="1" applyAlignment="1">
      <alignment vertical="center" wrapText="1"/>
    </xf>
    <xf numFmtId="0" fontId="20" fillId="0" borderId="0" xfId="0" applyFont="1" applyAlignment="1">
      <alignment horizontal="right"/>
    </xf>
    <xf numFmtId="0" fontId="20" fillId="10" borderId="0" xfId="0" applyFont="1" applyFill="1" applyAlignment="1">
      <alignment horizontal="right"/>
    </xf>
    <xf numFmtId="44" fontId="7" fillId="0" borderId="15" xfId="1" applyFont="1" applyBorder="1" applyAlignment="1" applyProtection="1">
      <alignment vertical="center" wrapText="1"/>
      <protection locked="0"/>
    </xf>
    <xf numFmtId="44" fontId="7" fillId="0" borderId="14" xfId="1" applyFont="1" applyBorder="1" applyAlignment="1" applyProtection="1">
      <alignment vertical="center" wrapText="1"/>
      <protection locked="0"/>
    </xf>
    <xf numFmtId="44" fontId="17" fillId="17" borderId="2" xfId="1" applyFont="1" applyFill="1" applyBorder="1" applyAlignment="1">
      <alignment horizontal="center"/>
    </xf>
    <xf numFmtId="0" fontId="4" fillId="10" borderId="9" xfId="0" applyFont="1" applyFill="1" applyBorder="1" applyAlignment="1">
      <alignment horizontal="center" vertical="center"/>
    </xf>
    <xf numFmtId="0" fontId="12" fillId="10" borderId="0" xfId="0" applyFont="1" applyFill="1" applyAlignment="1">
      <alignment horizontal="center" vertical="center"/>
    </xf>
    <xf numFmtId="0" fontId="15" fillId="10" borderId="0" xfId="0" applyFont="1" applyFill="1" applyAlignment="1">
      <alignment horizontal="center" vertical="center"/>
    </xf>
    <xf numFmtId="44" fontId="17" fillId="17" borderId="0" xfId="1" applyFont="1" applyFill="1" applyBorder="1" applyAlignment="1">
      <alignment horizontal="center"/>
    </xf>
    <xf numFmtId="44" fontId="22" fillId="2" borderId="2" xfId="2" applyNumberFormat="1" applyFont="1" applyFill="1" applyBorder="1"/>
    <xf numFmtId="0" fontId="22" fillId="10" borderId="0" xfId="2" applyFont="1" applyFill="1" applyAlignment="1">
      <alignment horizontal="right"/>
    </xf>
    <xf numFmtId="0" fontId="22" fillId="10" borderId="0" xfId="2" applyFont="1" applyFill="1" applyAlignment="1">
      <alignment horizontal="center"/>
    </xf>
    <xf numFmtId="44" fontId="22" fillId="2" borderId="0" xfId="2" applyNumberFormat="1" applyFont="1" applyFill="1"/>
    <xf numFmtId="44" fontId="22" fillId="4" borderId="0" xfId="2" applyNumberFormat="1" applyFont="1" applyFill="1"/>
    <xf numFmtId="0" fontId="21" fillId="10" borderId="0" xfId="0" applyFont="1" applyFill="1" applyAlignment="1">
      <alignment vertical="center" wrapText="1"/>
    </xf>
    <xf numFmtId="0" fontId="6" fillId="3" borderId="5" xfId="0" applyFont="1" applyFill="1" applyBorder="1" applyAlignment="1">
      <alignment horizontal="center" vertical="center"/>
    </xf>
    <xf numFmtId="44" fontId="7" fillId="2" borderId="7" xfId="1" applyFont="1" applyFill="1" applyBorder="1" applyAlignment="1">
      <alignment vertical="center"/>
    </xf>
    <xf numFmtId="0" fontId="17" fillId="10" borderId="0" xfId="2" applyFont="1" applyFill="1" applyAlignment="1">
      <alignment vertical="center" wrapText="1"/>
    </xf>
    <xf numFmtId="0" fontId="15" fillId="10" borderId="0" xfId="0" applyFont="1" applyFill="1" applyAlignment="1">
      <alignment horizontal="center" vertical="center" wrapText="1"/>
    </xf>
    <xf numFmtId="0" fontId="17" fillId="10" borderId="0" xfId="2" applyFont="1" applyFill="1" applyAlignment="1">
      <alignment horizontal="center"/>
    </xf>
    <xf numFmtId="44" fontId="7" fillId="10" borderId="0" xfId="1" applyFont="1" applyFill="1" applyBorder="1" applyAlignment="1" applyProtection="1">
      <alignment vertical="center" wrapText="1"/>
      <protection locked="0"/>
    </xf>
    <xf numFmtId="44" fontId="17" fillId="10" borderId="0" xfId="1" applyFont="1" applyFill="1" applyBorder="1" applyAlignment="1">
      <alignment horizontal="center"/>
    </xf>
    <xf numFmtId="0" fontId="4" fillId="10" borderId="0" xfId="0" applyFont="1" applyFill="1" applyAlignment="1">
      <alignment horizontal="left"/>
    </xf>
    <xf numFmtId="0" fontId="15" fillId="10" borderId="0" xfId="0" applyFont="1" applyFill="1" applyAlignment="1">
      <alignment horizontal="left" vertical="center"/>
    </xf>
    <xf numFmtId="44" fontId="3" fillId="10" borderId="0" xfId="0" applyNumberFormat="1" applyFont="1" applyFill="1" applyAlignment="1">
      <alignment horizontal="left"/>
    </xf>
    <xf numFmtId="44" fontId="6" fillId="4" borderId="7" xfId="0" applyNumberFormat="1" applyFont="1" applyFill="1" applyBorder="1" applyAlignment="1">
      <alignment horizontal="left" vertical="center"/>
    </xf>
    <xf numFmtId="0" fontId="7" fillId="10" borderId="0" xfId="0" applyFont="1" applyFill="1" applyAlignment="1">
      <alignment horizontal="left" vertical="center" wrapText="1"/>
    </xf>
    <xf numFmtId="0" fontId="0" fillId="2" borderId="0" xfId="0" applyFill="1" applyAlignment="1">
      <alignment horizontal="left"/>
    </xf>
    <xf numFmtId="0" fontId="0" fillId="0" borderId="0" xfId="0" applyAlignment="1">
      <alignment horizontal="left"/>
    </xf>
    <xf numFmtId="0" fontId="35" fillId="4" borderId="0" xfId="5" applyFont="1" applyFill="1" applyBorder="1" applyAlignment="1" applyProtection="1">
      <alignment horizontal="center" wrapText="1"/>
      <protection locked="0"/>
    </xf>
    <xf numFmtId="0" fontId="35" fillId="12" borderId="0" xfId="5" applyFont="1" applyFill="1" applyBorder="1" applyAlignment="1" applyProtection="1">
      <alignment horizontal="center"/>
      <protection locked="0"/>
    </xf>
    <xf numFmtId="0" fontId="35" fillId="13" borderId="0" xfId="5" applyFont="1" applyFill="1" applyBorder="1" applyAlignment="1" applyProtection="1">
      <alignment horizontal="center"/>
      <protection locked="0"/>
    </xf>
    <xf numFmtId="0" fontId="35" fillId="16" borderId="0" xfId="5" applyFont="1" applyFill="1" applyBorder="1" applyAlignment="1" applyProtection="1">
      <alignment horizontal="center"/>
      <protection locked="0"/>
    </xf>
    <xf numFmtId="0" fontId="5" fillId="10" borderId="0" xfId="0" applyFont="1" applyFill="1" applyAlignment="1">
      <alignment horizontal="right" vertical="center"/>
    </xf>
    <xf numFmtId="44" fontId="7" fillId="17" borderId="2" xfId="1" applyFont="1" applyFill="1" applyBorder="1" applyAlignment="1">
      <alignment vertical="center"/>
    </xf>
    <xf numFmtId="14" fontId="6" fillId="5" borderId="12" xfId="0" applyNumberFormat="1" applyFont="1" applyFill="1" applyBorder="1" applyAlignment="1">
      <alignment horizontal="center" vertical="center"/>
    </xf>
    <xf numFmtId="14" fontId="6" fillId="5" borderId="13" xfId="0" applyNumberFormat="1" applyFont="1" applyFill="1" applyBorder="1" applyAlignment="1">
      <alignment horizontal="center" vertical="center"/>
    </xf>
    <xf numFmtId="14" fontId="6" fillId="3" borderId="12" xfId="0" applyNumberFormat="1" applyFont="1" applyFill="1" applyBorder="1" applyAlignment="1">
      <alignment horizontal="center" vertical="center"/>
    </xf>
    <xf numFmtId="14" fontId="6" fillId="3" borderId="13" xfId="0" applyNumberFormat="1" applyFont="1" applyFill="1" applyBorder="1" applyAlignment="1">
      <alignment horizontal="center" vertical="center"/>
    </xf>
    <xf numFmtId="0" fontId="27" fillId="10" borderId="9" xfId="0" applyFont="1" applyFill="1" applyBorder="1" applyAlignment="1">
      <alignment horizontal="center"/>
    </xf>
    <xf numFmtId="0" fontId="23" fillId="10" borderId="0" xfId="0" applyFont="1" applyFill="1" applyAlignment="1">
      <alignment horizontal="center"/>
    </xf>
    <xf numFmtId="0" fontId="23" fillId="10" borderId="4" xfId="0" applyFont="1" applyFill="1" applyBorder="1"/>
    <xf numFmtId="0" fontId="23" fillId="10" borderId="0" xfId="0" applyFont="1" applyFill="1"/>
    <xf numFmtId="0" fontId="27" fillId="10" borderId="10" xfId="0" applyFont="1" applyFill="1" applyBorder="1" applyAlignment="1">
      <alignment horizontal="center"/>
    </xf>
    <xf numFmtId="0" fontId="23" fillId="10" borderId="1" xfId="0" applyFont="1" applyFill="1" applyBorder="1" applyAlignment="1">
      <alignment horizontal="center"/>
    </xf>
    <xf numFmtId="0" fontId="23" fillId="10" borderId="1" xfId="0" applyFont="1" applyFill="1" applyBorder="1"/>
    <xf numFmtId="0" fontId="23" fillId="10" borderId="3" xfId="0" applyFont="1" applyFill="1" applyBorder="1"/>
    <xf numFmtId="0" fontId="31" fillId="10" borderId="0" xfId="0" applyFont="1" applyFill="1"/>
    <xf numFmtId="0" fontId="23" fillId="10" borderId="0" xfId="0" applyFont="1" applyFill="1" applyAlignment="1">
      <alignment horizontal="left" wrapText="1"/>
    </xf>
    <xf numFmtId="0" fontId="27" fillId="10" borderId="9" xfId="0" applyFont="1" applyFill="1" applyBorder="1" applyAlignment="1">
      <alignment horizontal="center" vertical="center"/>
    </xf>
    <xf numFmtId="0" fontId="27" fillId="10" borderId="8" xfId="0" applyFont="1" applyFill="1" applyBorder="1" applyAlignment="1">
      <alignment horizontal="center"/>
    </xf>
    <xf numFmtId="0" fontId="23" fillId="10" borderId="11" xfId="0" applyFont="1" applyFill="1" applyBorder="1"/>
    <xf numFmtId="0" fontId="23" fillId="10" borderId="0" xfId="0" applyFont="1" applyFill="1" applyAlignment="1">
      <alignment horizontal="center" vertical="center"/>
    </xf>
    <xf numFmtId="0" fontId="24" fillId="10" borderId="0" xfId="0" applyFont="1" applyFill="1"/>
    <xf numFmtId="0" fontId="27" fillId="10" borderId="9" xfId="0" applyFont="1" applyFill="1" applyBorder="1" applyAlignment="1">
      <alignment horizontal="center" wrapText="1"/>
    </xf>
    <xf numFmtId="0" fontId="23" fillId="10" borderId="4" xfId="0" applyFont="1" applyFill="1" applyBorder="1" applyAlignment="1">
      <alignment wrapText="1"/>
    </xf>
    <xf numFmtId="0" fontId="23" fillId="0" borderId="0" xfId="0" applyFont="1" applyAlignment="1">
      <alignment wrapText="1"/>
    </xf>
    <xf numFmtId="0" fontId="6" fillId="6" borderId="16" xfId="0" applyFont="1" applyFill="1" applyBorder="1" applyAlignment="1" applyProtection="1">
      <alignment horizontal="center" vertical="center" wrapText="1"/>
      <protection locked="0"/>
    </xf>
    <xf numFmtId="44" fontId="6" fillId="6" borderId="16" xfId="0" applyNumberFormat="1" applyFont="1" applyFill="1" applyBorder="1" applyAlignment="1" applyProtection="1">
      <alignment horizontal="center" vertical="center" wrapText="1"/>
      <protection locked="0"/>
    </xf>
    <xf numFmtId="0" fontId="5" fillId="6" borderId="16" xfId="0" applyFont="1" applyFill="1" applyBorder="1" applyAlignment="1">
      <alignment horizontal="center" vertical="center" wrapText="1"/>
    </xf>
    <xf numFmtId="0" fontId="0" fillId="10" borderId="0" xfId="0" applyFill="1" applyAlignment="1">
      <alignment vertical="center"/>
    </xf>
    <xf numFmtId="44" fontId="0" fillId="10" borderId="0" xfId="1" applyFont="1" applyFill="1" applyAlignment="1">
      <alignment vertical="center"/>
    </xf>
    <xf numFmtId="44" fontId="4" fillId="10" borderId="0" xfId="1" applyFont="1" applyFill="1" applyBorder="1" applyAlignment="1">
      <alignment vertical="center"/>
    </xf>
    <xf numFmtId="0" fontId="29" fillId="10" borderId="17" xfId="5" applyFont="1" applyFill="1" applyBorder="1" applyAlignment="1" applyProtection="1">
      <alignment vertical="center"/>
    </xf>
    <xf numFmtId="164" fontId="4" fillId="10" borderId="0" xfId="1" applyNumberFormat="1" applyFont="1" applyFill="1" applyAlignment="1">
      <alignment vertical="center"/>
    </xf>
    <xf numFmtId="0" fontId="11" fillId="10" borderId="0" xfId="0" applyFont="1" applyFill="1" applyAlignment="1">
      <alignment vertical="center"/>
    </xf>
    <xf numFmtId="44" fontId="11" fillId="2" borderId="2" xfId="1" applyFont="1" applyFill="1" applyBorder="1" applyAlignment="1">
      <alignment vertical="center"/>
    </xf>
    <xf numFmtId="0" fontId="10" fillId="10" borderId="0" xfId="0" applyFont="1" applyFill="1" applyAlignment="1">
      <alignment vertical="center"/>
    </xf>
    <xf numFmtId="0" fontId="50" fillId="0" borderId="0" xfId="0" applyFont="1" applyAlignment="1">
      <alignment vertical="center" wrapText="1"/>
    </xf>
    <xf numFmtId="0" fontId="0" fillId="10" borderId="0" xfId="0" applyFill="1" applyAlignment="1">
      <alignment horizontal="right" vertical="center"/>
    </xf>
    <xf numFmtId="0" fontId="46" fillId="10" borderId="0" xfId="0" applyFont="1" applyFill="1" applyAlignment="1">
      <alignment vertical="center"/>
    </xf>
    <xf numFmtId="0" fontId="11" fillId="10" borderId="0" xfId="0" applyFont="1" applyFill="1" applyAlignment="1">
      <alignment horizontal="left" vertical="center"/>
    </xf>
    <xf numFmtId="0" fontId="11" fillId="13" borderId="0" xfId="0" applyFont="1" applyFill="1" applyAlignment="1">
      <alignment vertical="center"/>
    </xf>
    <xf numFmtId="44" fontId="10" fillId="13" borderId="0" xfId="1" applyFont="1" applyFill="1" applyAlignment="1">
      <alignment vertical="center"/>
    </xf>
    <xf numFmtId="0" fontId="47" fillId="10" borderId="0" xfId="0" applyFont="1" applyFill="1" applyAlignment="1">
      <alignment vertical="center"/>
    </xf>
    <xf numFmtId="0" fontId="2" fillId="10" borderId="0" xfId="0" applyFont="1" applyFill="1" applyAlignment="1">
      <alignment vertical="center"/>
    </xf>
    <xf numFmtId="0" fontId="41" fillId="10" borderId="0" xfId="0" applyFont="1" applyFill="1" applyAlignment="1">
      <alignment vertical="center"/>
    </xf>
    <xf numFmtId="0" fontId="8" fillId="10" borderId="0" xfId="0" applyFont="1" applyFill="1" applyAlignment="1">
      <alignment vertical="center"/>
    </xf>
    <xf numFmtId="0" fontId="2" fillId="15" borderId="0" xfId="0" applyFont="1" applyFill="1" applyAlignment="1">
      <alignment vertical="center"/>
    </xf>
    <xf numFmtId="44" fontId="10" fillId="15" borderId="0" xfId="1" applyFont="1" applyFill="1" applyAlignment="1">
      <alignment vertical="center"/>
    </xf>
    <xf numFmtId="44" fontId="0" fillId="2" borderId="0" xfId="1" applyFont="1" applyFill="1" applyBorder="1" applyAlignment="1">
      <alignment vertical="center"/>
    </xf>
    <xf numFmtId="0" fontId="11" fillId="10" borderId="0" xfId="0" applyFont="1" applyFill="1" applyAlignment="1">
      <alignment horizontal="right" vertical="center"/>
    </xf>
    <xf numFmtId="44" fontId="11" fillId="4" borderId="7" xfId="1" applyFont="1" applyFill="1" applyBorder="1" applyAlignment="1">
      <alignment vertical="center"/>
    </xf>
    <xf numFmtId="0" fontId="40" fillId="10" borderId="0" xfId="0" applyFont="1" applyFill="1" applyAlignment="1">
      <alignment vertical="center"/>
    </xf>
    <xf numFmtId="0" fontId="52" fillId="0" borderId="0" xfId="0" applyFont="1" applyAlignment="1">
      <alignment vertical="center" wrapText="1"/>
    </xf>
    <xf numFmtId="14" fontId="49" fillId="0" borderId="15" xfId="0" applyNumberFormat="1" applyFont="1" applyBorder="1" applyAlignment="1" applyProtection="1">
      <alignment horizontal="center" vertical="center"/>
      <protection locked="0"/>
    </xf>
    <xf numFmtId="0" fontId="49" fillId="6" borderId="15" xfId="1" applyNumberFormat="1" applyFont="1" applyFill="1" applyBorder="1" applyAlignment="1" applyProtection="1">
      <alignment vertical="center" wrapText="1"/>
      <protection locked="0"/>
    </xf>
    <xf numFmtId="0" fontId="49" fillId="0" borderId="0" xfId="0" applyFont="1" applyProtection="1">
      <protection locked="0"/>
    </xf>
    <xf numFmtId="44" fontId="49" fillId="0" borderId="15" xfId="1" applyFont="1" applyBorder="1" applyAlignment="1" applyProtection="1">
      <alignment horizontal="center" vertical="center" wrapText="1"/>
      <protection locked="0"/>
    </xf>
    <xf numFmtId="14" fontId="49" fillId="0" borderId="14" xfId="0" applyNumberFormat="1" applyFont="1" applyBorder="1" applyAlignment="1" applyProtection="1">
      <alignment horizontal="center" vertical="center"/>
      <protection locked="0"/>
    </xf>
    <xf numFmtId="44" fontId="49" fillId="0" borderId="14" xfId="1" applyFont="1" applyBorder="1" applyAlignment="1" applyProtection="1">
      <alignment horizontal="center" vertical="center" wrapText="1"/>
      <protection locked="0"/>
    </xf>
    <xf numFmtId="0" fontId="4" fillId="10" borderId="0" xfId="0" applyFont="1" applyFill="1" applyAlignment="1">
      <alignment wrapText="1"/>
    </xf>
    <xf numFmtId="0" fontId="3" fillId="10" borderId="0" xfId="0" applyFont="1" applyFill="1" applyAlignment="1">
      <alignment wrapText="1"/>
    </xf>
    <xf numFmtId="0" fontId="3" fillId="10" borderId="0" xfId="0" applyFont="1" applyFill="1" applyAlignment="1">
      <alignment vertical="center" wrapText="1"/>
    </xf>
    <xf numFmtId="0" fontId="7" fillId="10" borderId="0" xfId="0" applyFont="1" applyFill="1" applyAlignment="1">
      <alignment wrapText="1"/>
    </xf>
    <xf numFmtId="0" fontId="7" fillId="0" borderId="0" xfId="0" applyFont="1" applyAlignment="1">
      <alignment wrapText="1"/>
    </xf>
    <xf numFmtId="0" fontId="4" fillId="0" borderId="0" xfId="0" applyFont="1" applyAlignment="1">
      <alignment wrapText="1"/>
    </xf>
    <xf numFmtId="0" fontId="32" fillId="9" borderId="12" xfId="0" applyFont="1" applyFill="1" applyBorder="1" applyAlignment="1">
      <alignment horizontal="center" vertical="center"/>
    </xf>
    <xf numFmtId="0" fontId="32" fillId="9" borderId="5" xfId="0" applyFont="1" applyFill="1" applyBorder="1" applyAlignment="1">
      <alignment horizontal="center" vertical="center"/>
    </xf>
    <xf numFmtId="0" fontId="32" fillId="9" borderId="13" xfId="0" applyFont="1" applyFill="1" applyBorder="1" applyAlignment="1">
      <alignment horizontal="center" vertical="center"/>
    </xf>
    <xf numFmtId="0" fontId="14" fillId="10" borderId="6" xfId="0" applyFont="1" applyFill="1" applyBorder="1" applyAlignment="1">
      <alignment horizontal="center"/>
    </xf>
    <xf numFmtId="0" fontId="23" fillId="10" borderId="0" xfId="0" applyFont="1" applyFill="1" applyAlignment="1">
      <alignment horizontal="left" wrapText="1"/>
    </xf>
    <xf numFmtId="0" fontId="13" fillId="10" borderId="0" xfId="0" applyFont="1" applyFill="1" applyAlignment="1">
      <alignment horizontal="left"/>
    </xf>
    <xf numFmtId="0" fontId="23" fillId="10" borderId="0" xfId="0" applyFont="1" applyFill="1" applyAlignment="1">
      <alignment horizontal="center" vertical="center" wrapText="1"/>
    </xf>
    <xf numFmtId="0" fontId="23" fillId="10" borderId="0" xfId="0" applyFont="1" applyFill="1" applyAlignment="1">
      <alignment horizontal="center" vertical="center"/>
    </xf>
    <xf numFmtId="0" fontId="35" fillId="10" borderId="0" xfId="5" applyFont="1" applyFill="1" applyAlignment="1" applyProtection="1">
      <alignment horizontal="center" vertical="center"/>
    </xf>
    <xf numFmtId="0" fontId="32" fillId="7" borderId="12" xfId="0" applyFont="1" applyFill="1" applyBorder="1" applyAlignment="1">
      <alignment horizontal="center" vertical="center"/>
    </xf>
    <xf numFmtId="0" fontId="32" fillId="7" borderId="5" xfId="0" applyFont="1" applyFill="1" applyBorder="1" applyAlignment="1">
      <alignment horizontal="center" vertical="center"/>
    </xf>
    <xf numFmtId="0" fontId="32" fillId="7" borderId="13" xfId="0" applyFont="1" applyFill="1" applyBorder="1" applyAlignment="1">
      <alignment horizontal="center" vertical="center"/>
    </xf>
    <xf numFmtId="0" fontId="15" fillId="16" borderId="2" xfId="0" applyFont="1" applyFill="1" applyBorder="1" applyAlignment="1">
      <alignment horizontal="center" vertical="center" wrapText="1"/>
    </xf>
    <xf numFmtId="0" fontId="17" fillId="15" borderId="12" xfId="2" applyFont="1" applyFill="1" applyBorder="1" applyAlignment="1">
      <alignment horizontal="center"/>
    </xf>
    <xf numFmtId="0" fontId="17" fillId="15" borderId="13" xfId="2" applyFont="1" applyFill="1" applyBorder="1" applyAlignment="1">
      <alignment horizontal="center"/>
    </xf>
    <xf numFmtId="0" fontId="17" fillId="17" borderId="12" xfId="2" applyFont="1" applyFill="1" applyBorder="1" applyAlignment="1">
      <alignment horizontal="center" vertical="center" wrapText="1"/>
    </xf>
    <xf numFmtId="0" fontId="17" fillId="17" borderId="13" xfId="2" applyFont="1" applyFill="1" applyBorder="1" applyAlignment="1">
      <alignment horizontal="center" vertical="center" wrapText="1"/>
    </xf>
    <xf numFmtId="0" fontId="17" fillId="17" borderId="5" xfId="2" applyFont="1" applyFill="1" applyBorder="1" applyAlignment="1">
      <alignment horizontal="center" vertical="center" wrapText="1"/>
    </xf>
    <xf numFmtId="0" fontId="17" fillId="15" borderId="2" xfId="2" applyFont="1" applyFill="1" applyBorder="1" applyAlignment="1">
      <alignment horizontal="center"/>
    </xf>
    <xf numFmtId="0" fontId="11" fillId="12" borderId="0" xfId="0" applyFont="1" applyFill="1" applyAlignment="1">
      <alignment horizontal="left" vertical="center"/>
    </xf>
  </cellXfs>
  <cellStyles count="6">
    <cellStyle name="Currency" xfId="1" builtinId="4"/>
    <cellStyle name="Currency 2" xfId="4" xr:uid="{00000000-0005-0000-0000-000001000000}"/>
    <cellStyle name="Hyperlink" xfId="5" builtinId="8"/>
    <cellStyle name="Normal" xfId="0" builtinId="0"/>
    <cellStyle name="Normal 2" xfId="2" xr:uid="{00000000-0005-0000-0000-000004000000}"/>
    <cellStyle name="Normal 3" xfId="3" xr:uid="{00000000-0005-0000-0000-000005000000}"/>
  </cellStyles>
  <dxfs count="0"/>
  <tableStyles count="0" defaultTableStyle="TableStyleMedium9" defaultPivotStyle="PivotStyleLight16"/>
  <colors>
    <mruColors>
      <color rgb="FFF8F8F8"/>
      <color rgb="FF0000FF"/>
      <color rgb="FFE7F0FD"/>
      <color rgb="FFBAD3F8"/>
      <color rgb="FFC2E7FA"/>
      <color rgb="FFBCEABC"/>
      <color rgb="FFCCDFFA"/>
      <color rgb="FFD9E7FB"/>
      <color rgb="FFCCF0E7"/>
      <color rgb="FFDAF6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426242</xdr:colOff>
      <xdr:row>33</xdr:row>
      <xdr:rowOff>40213</xdr:rowOff>
    </xdr:from>
    <xdr:to>
      <xdr:col>4</xdr:col>
      <xdr:colOff>1813892</xdr:colOff>
      <xdr:row>41</xdr:row>
      <xdr:rowOff>173935</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7458177" y="7055583"/>
          <a:ext cx="1387650" cy="1715700"/>
        </a:xfrm>
        <a:prstGeom prst="rect">
          <a:avLst/>
        </a:prstGeom>
        <a:solidFill>
          <a:srgbClr val="E7F0FD"/>
        </a:solidFill>
        <a:ln w="25400" cmpd="sng">
          <a:solidFill>
            <a:srgbClr val="BAD3F8"/>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a:solidFill>
                <a:srgbClr val="0070C0"/>
              </a:solidFill>
            </a:rPr>
            <a:t>These two figures </a:t>
          </a:r>
        </a:p>
        <a:p>
          <a:pPr algn="ctr"/>
          <a:r>
            <a:rPr lang="en-US" sz="1400">
              <a:solidFill>
                <a:srgbClr val="0070C0"/>
              </a:solidFill>
            </a:rPr>
            <a:t>(</a:t>
          </a:r>
          <a:r>
            <a:rPr lang="en-US" sz="1400" b="1">
              <a:solidFill>
                <a:srgbClr val="0070C0"/>
              </a:solidFill>
            </a:rPr>
            <a:t>Ending Balance</a:t>
          </a:r>
          <a:r>
            <a:rPr lang="en-US" sz="1400">
              <a:solidFill>
                <a:srgbClr val="0070C0"/>
              </a:solidFill>
            </a:rPr>
            <a:t> and </a:t>
          </a:r>
          <a:r>
            <a:rPr lang="en-US" sz="1400" b="1">
              <a:solidFill>
                <a:srgbClr val="0070C0"/>
              </a:solidFill>
            </a:rPr>
            <a:t>Grand Total</a:t>
          </a:r>
          <a:r>
            <a:rPr lang="en-US" sz="1400">
              <a:solidFill>
                <a:srgbClr val="0070C0"/>
              </a:solidFill>
            </a:rPr>
            <a:t>)</a:t>
          </a:r>
        </a:p>
        <a:p>
          <a:pPr algn="ctr"/>
          <a:r>
            <a:rPr lang="en-US" sz="1400">
              <a:solidFill>
                <a:srgbClr val="0070C0"/>
              </a:solidFill>
            </a:rPr>
            <a:t> should match</a:t>
          </a:r>
        </a:p>
      </xdr:txBody>
    </xdr:sp>
    <xdr:clientData/>
  </xdr:twoCellAnchor>
</xdr:wsDr>
</file>

<file path=xl/theme/theme1.xml><?xml version="1.0" encoding="utf-8"?>
<a:theme xmlns:a="http://schemas.openxmlformats.org/drawingml/2006/main" name="Office Theme 2007 - 2010">
  <a:themeElements>
    <a:clrScheme name="GSUSA - Medium">
      <a:dk1>
        <a:srgbClr val="000000"/>
      </a:dk1>
      <a:lt1>
        <a:srgbClr val="FFFFFF"/>
      </a:lt1>
      <a:dk2>
        <a:srgbClr val="00B652"/>
      </a:dk2>
      <a:lt2>
        <a:srgbClr val="FABF01"/>
      </a:lt2>
      <a:accent1>
        <a:srgbClr val="00B2BE"/>
      </a:accent1>
      <a:accent2>
        <a:srgbClr val="1296D4"/>
      </a:accent2>
      <a:accent3>
        <a:srgbClr val="9F5ED6"/>
      </a:accent3>
      <a:accent4>
        <a:srgbClr val="FC309F"/>
      </a:accent4>
      <a:accent5>
        <a:srgbClr val="EB2F24"/>
      </a:accent5>
      <a:accent6>
        <a:srgbClr val="FF8309"/>
      </a:accent6>
      <a:hlink>
        <a:srgbClr val="467886"/>
      </a:hlink>
      <a:folHlink>
        <a:srgbClr val="96607D"/>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gslearn.litmos.com/?C=719888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XFB30"/>
  <sheetViews>
    <sheetView topLeftCell="A8" zoomScale="85" zoomScaleNormal="85" zoomScaleSheetLayoutView="110" workbookViewId="0">
      <selection activeCell="B18" sqref="B18"/>
    </sheetView>
  </sheetViews>
  <sheetFormatPr defaultColWidth="0" defaultRowHeight="21" zeroHeight="1"/>
  <cols>
    <col min="1" max="1" width="8" style="21" customWidth="1"/>
    <col min="2" max="2" width="33.42578125" style="16" bestFit="1" customWidth="1"/>
    <col min="3" max="3" width="2.7109375" style="16" customWidth="1"/>
    <col min="4" max="4" width="20.7109375" style="15" customWidth="1"/>
    <col min="5" max="5" width="29.28515625" style="15" customWidth="1"/>
    <col min="6" max="6" width="15.42578125" style="15" customWidth="1"/>
    <col min="7" max="7" width="31.28515625" style="15" customWidth="1"/>
    <col min="8" max="8" width="15.42578125" style="15" customWidth="1"/>
    <col min="9" max="9" width="29" style="15" customWidth="1"/>
    <col min="10" max="10" width="8" style="15" customWidth="1"/>
    <col min="11" max="16382" width="9.140625" style="15" hidden="1"/>
    <col min="16383" max="16384" width="0.28515625" style="15" customWidth="1"/>
  </cols>
  <sheetData>
    <row r="1" spans="1:10" ht="25.9">
      <c r="A1" s="159"/>
      <c r="B1" s="209" t="s">
        <v>0</v>
      </c>
      <c r="C1" s="209"/>
      <c r="D1" s="209"/>
      <c r="E1" s="209"/>
      <c r="F1" s="209"/>
      <c r="G1" s="209"/>
      <c r="H1" s="209"/>
      <c r="I1" s="209"/>
      <c r="J1" s="160"/>
    </row>
    <row r="2" spans="1:10" s="165" customFormat="1" ht="113.45" customHeight="1">
      <c r="A2" s="163"/>
      <c r="B2" s="212" t="s">
        <v>1</v>
      </c>
      <c r="C2" s="212"/>
      <c r="D2" s="212"/>
      <c r="E2" s="212"/>
      <c r="F2" s="212"/>
      <c r="G2" s="212"/>
      <c r="H2" s="212"/>
      <c r="I2" s="212"/>
      <c r="J2" s="164"/>
    </row>
    <row r="3" spans="1:10" ht="21" customHeight="1">
      <c r="A3" s="148"/>
      <c r="B3" s="213" t="s">
        <v>2</v>
      </c>
      <c r="C3" s="213"/>
      <c r="D3" s="213"/>
      <c r="E3" s="213"/>
      <c r="F3" s="213"/>
      <c r="G3" s="213"/>
      <c r="H3" s="213"/>
      <c r="I3" s="213"/>
      <c r="J3" s="150"/>
    </row>
    <row r="4" spans="1:10">
      <c r="A4" s="148"/>
      <c r="B4" s="214" t="s">
        <v>3</v>
      </c>
      <c r="C4" s="214"/>
      <c r="D4" s="214"/>
      <c r="E4" s="214"/>
      <c r="F4" s="214"/>
      <c r="G4" s="214"/>
      <c r="H4" s="214"/>
      <c r="I4" s="214"/>
      <c r="J4" s="150"/>
    </row>
    <row r="5" spans="1:10">
      <c r="A5" s="148"/>
      <c r="B5" s="161"/>
      <c r="C5" s="161"/>
      <c r="D5" s="161"/>
      <c r="E5" s="161"/>
      <c r="F5" s="161"/>
      <c r="G5" s="161"/>
      <c r="H5" s="161"/>
      <c r="I5" s="161"/>
      <c r="J5" s="150"/>
    </row>
    <row r="6" spans="1:10">
      <c r="A6" s="148"/>
      <c r="B6" s="149"/>
      <c r="C6" s="149"/>
      <c r="D6" s="162" t="s">
        <v>4</v>
      </c>
      <c r="E6" s="162"/>
      <c r="F6" s="162"/>
      <c r="G6" s="162"/>
      <c r="H6" s="162"/>
      <c r="I6" s="151"/>
      <c r="J6" s="150"/>
    </row>
    <row r="7" spans="1:10">
      <c r="A7" s="148"/>
      <c r="B7" s="149"/>
      <c r="C7" s="211" t="s">
        <v>5</v>
      </c>
      <c r="D7" s="211"/>
      <c r="E7" s="211"/>
      <c r="F7" s="211"/>
      <c r="G7" s="211"/>
      <c r="H7" s="211"/>
      <c r="I7" s="211"/>
      <c r="J7" s="150"/>
    </row>
    <row r="8" spans="1:10">
      <c r="A8" s="148">
        <v>1</v>
      </c>
      <c r="B8" s="166"/>
      <c r="C8" s="151"/>
      <c r="D8" s="151" t="s">
        <v>6</v>
      </c>
      <c r="E8" s="151"/>
      <c r="F8" s="151"/>
      <c r="G8" s="151"/>
      <c r="H8" s="151"/>
      <c r="I8" s="151"/>
      <c r="J8" s="150"/>
    </row>
    <row r="9" spans="1:10">
      <c r="A9" s="148"/>
      <c r="B9" s="149"/>
      <c r="C9" s="149"/>
      <c r="D9" s="151"/>
      <c r="E9" s="151"/>
      <c r="F9" s="151"/>
      <c r="G9" s="151"/>
      <c r="H9" s="151"/>
      <c r="I9" s="151"/>
      <c r="J9" s="150"/>
    </row>
    <row r="10" spans="1:10">
      <c r="A10" s="158">
        <v>2</v>
      </c>
      <c r="B10" s="167">
        <v>0</v>
      </c>
      <c r="C10" s="157"/>
      <c r="D10" s="210" t="s">
        <v>7</v>
      </c>
      <c r="E10" s="210"/>
      <c r="F10" s="210"/>
      <c r="G10" s="210"/>
      <c r="H10" s="210"/>
      <c r="I10" s="210"/>
      <c r="J10" s="150"/>
    </row>
    <row r="11" spans="1:10">
      <c r="A11" s="148"/>
      <c r="B11" s="149"/>
      <c r="C11" s="149"/>
      <c r="D11" s="151"/>
      <c r="E11" s="151"/>
      <c r="F11" s="151"/>
      <c r="G11" s="151"/>
      <c r="H11" s="151"/>
      <c r="I11" s="151"/>
      <c r="J11" s="150"/>
    </row>
    <row r="12" spans="1:10">
      <c r="A12" s="148"/>
      <c r="B12" s="149"/>
      <c r="C12" s="211" t="s">
        <v>8</v>
      </c>
      <c r="D12" s="211"/>
      <c r="E12" s="211"/>
      <c r="F12" s="211"/>
      <c r="G12" s="211"/>
      <c r="H12" s="211"/>
      <c r="I12" s="211"/>
      <c r="J12" s="150"/>
    </row>
    <row r="13" spans="1:10">
      <c r="A13" s="148">
        <v>3</v>
      </c>
      <c r="B13" s="139" t="str">
        <f>HYPERLINK(INCOME!B5,"Go to INCOME tab")</f>
        <v>Go to INCOME tab</v>
      </c>
      <c r="C13" s="149"/>
      <c r="D13" s="151" t="s">
        <v>9</v>
      </c>
      <c r="E13" s="151"/>
      <c r="F13" s="151"/>
      <c r="G13" s="151"/>
      <c r="H13" s="151"/>
      <c r="I13" s="151"/>
      <c r="J13" s="150"/>
    </row>
    <row r="14" spans="1:10">
      <c r="A14" s="148"/>
      <c r="B14" s="149"/>
      <c r="C14" s="149"/>
      <c r="D14" s="151"/>
      <c r="E14" s="151"/>
      <c r="F14" s="151"/>
      <c r="G14" s="151"/>
      <c r="H14" s="151"/>
      <c r="I14" s="151"/>
      <c r="J14" s="150"/>
    </row>
    <row r="15" spans="1:10">
      <c r="A15" s="148">
        <v>4</v>
      </c>
      <c r="B15" s="140" t="str">
        <f>HYPERLINK('EXPENSES '!B5,"Go to EXPENSES tab")</f>
        <v>Go to EXPENSES tab</v>
      </c>
      <c r="C15" s="149"/>
      <c r="D15" s="151" t="s">
        <v>10</v>
      </c>
      <c r="E15" s="151"/>
      <c r="F15" s="151"/>
      <c r="G15" s="151"/>
      <c r="H15" s="151"/>
      <c r="I15" s="151"/>
      <c r="J15" s="150"/>
    </row>
    <row r="16" spans="1:10">
      <c r="A16" s="148"/>
      <c r="B16" s="149"/>
      <c r="C16" s="149"/>
      <c r="D16" s="151"/>
      <c r="E16" s="151"/>
      <c r="F16" s="151"/>
      <c r="G16" s="151"/>
      <c r="H16" s="151"/>
      <c r="I16" s="151"/>
      <c r="J16" s="150"/>
    </row>
    <row r="17" spans="1:10">
      <c r="A17" s="148"/>
      <c r="B17" s="149"/>
      <c r="C17" s="211" t="s">
        <v>11</v>
      </c>
      <c r="D17" s="211"/>
      <c r="E17" s="211"/>
      <c r="F17" s="211"/>
      <c r="G17" s="211"/>
      <c r="H17" s="211"/>
      <c r="I17" s="211"/>
      <c r="J17" s="150"/>
    </row>
    <row r="18" spans="1:10">
      <c r="A18" s="148">
        <v>5</v>
      </c>
      <c r="B18" s="167">
        <v>0</v>
      </c>
      <c r="C18" s="149"/>
      <c r="D18" s="151" t="s">
        <v>12</v>
      </c>
      <c r="E18" s="151"/>
      <c r="F18" s="151"/>
      <c r="G18" s="151"/>
      <c r="H18" s="151"/>
      <c r="I18" s="151"/>
      <c r="J18" s="150"/>
    </row>
    <row r="19" spans="1:10">
      <c r="A19" s="148"/>
      <c r="B19" s="141" t="str">
        <f>HYPERLINK('STATEMENT CHECKS'!B11,"Go to BANK STATEMENT tab")</f>
        <v>Go to BANK STATEMENT tab</v>
      </c>
      <c r="C19" s="149"/>
      <c r="D19" s="151" t="s">
        <v>13</v>
      </c>
      <c r="E19" s="151"/>
      <c r="F19" s="151"/>
      <c r="G19" s="151"/>
      <c r="H19" s="151"/>
      <c r="I19" s="151"/>
      <c r="J19" s="150"/>
    </row>
    <row r="20" spans="1:10">
      <c r="A20" s="148"/>
      <c r="B20" s="149"/>
      <c r="C20" s="149"/>
      <c r="D20" s="151" t="s">
        <v>14</v>
      </c>
      <c r="E20" s="151"/>
      <c r="F20" s="151"/>
      <c r="G20" s="151"/>
      <c r="H20" s="151"/>
      <c r="I20" s="151"/>
      <c r="J20" s="150"/>
    </row>
    <row r="21" spans="1:10">
      <c r="A21" s="148"/>
      <c r="B21" s="149"/>
      <c r="C21" s="149"/>
      <c r="D21" s="151"/>
      <c r="E21" s="151"/>
      <c r="F21" s="151"/>
      <c r="G21" s="151"/>
      <c r="H21" s="151"/>
      <c r="I21" s="151"/>
      <c r="J21" s="150"/>
    </row>
    <row r="22" spans="1:10">
      <c r="A22" s="148"/>
      <c r="B22" s="149"/>
      <c r="C22" s="149"/>
      <c r="D22" s="156" t="s">
        <v>15</v>
      </c>
      <c r="E22" s="151"/>
      <c r="F22" s="151"/>
      <c r="G22" s="151"/>
      <c r="H22" s="151"/>
      <c r="I22" s="151"/>
      <c r="J22" s="150"/>
    </row>
    <row r="23" spans="1:10">
      <c r="A23" s="148"/>
      <c r="B23" s="149"/>
      <c r="C23" s="149"/>
      <c r="D23" s="151"/>
      <c r="E23" s="151"/>
      <c r="F23" s="151"/>
      <c r="G23" s="151"/>
      <c r="H23" s="151"/>
      <c r="I23" s="151"/>
      <c r="J23" s="150"/>
    </row>
    <row r="24" spans="1:10" ht="36.6">
      <c r="A24" s="148">
        <v>6</v>
      </c>
      <c r="B24" s="138" t="str">
        <f>HYPERLINK("#'ENTER in Troop Finance Report'!a1","Go to ENTER in Troop Finance Report tab")</f>
        <v>Go to ENTER in Troop Finance Report tab</v>
      </c>
      <c r="C24" s="149"/>
      <c r="D24" s="151" t="s">
        <v>16</v>
      </c>
      <c r="E24" s="151"/>
      <c r="F24" s="151"/>
      <c r="G24" s="151"/>
      <c r="H24" s="151"/>
      <c r="I24" s="151"/>
      <c r="J24" s="150"/>
    </row>
    <row r="25" spans="1:10">
      <c r="A25" s="148"/>
      <c r="B25" s="149"/>
      <c r="C25" s="149"/>
      <c r="D25" s="150" t="s">
        <v>17</v>
      </c>
      <c r="E25" s="151"/>
      <c r="F25" s="149"/>
      <c r="G25" s="149"/>
      <c r="H25" s="149"/>
      <c r="I25" s="151"/>
      <c r="J25" s="150"/>
    </row>
    <row r="26" spans="1:10">
      <c r="A26" s="148"/>
      <c r="B26" s="149"/>
      <c r="C26" s="149"/>
      <c r="D26" s="150" t="s">
        <v>18</v>
      </c>
      <c r="E26" s="151"/>
      <c r="F26" s="149"/>
      <c r="G26" s="149"/>
      <c r="H26" s="149"/>
      <c r="I26" s="151"/>
      <c r="J26" s="150"/>
    </row>
    <row r="27" spans="1:10">
      <c r="A27" s="148"/>
      <c r="B27" s="149"/>
      <c r="C27" s="149"/>
      <c r="D27" s="151"/>
      <c r="E27" s="151"/>
      <c r="F27" s="149"/>
      <c r="G27" s="149"/>
      <c r="H27" s="149"/>
      <c r="I27" s="151"/>
      <c r="J27" s="150"/>
    </row>
    <row r="28" spans="1:10" ht="12" customHeight="1">
      <c r="A28" s="148"/>
      <c r="B28" s="149"/>
      <c r="C28" s="149"/>
      <c r="D28" s="151"/>
      <c r="E28" s="151"/>
      <c r="F28" s="151"/>
      <c r="G28" s="151"/>
      <c r="H28" s="151"/>
      <c r="I28" s="151"/>
      <c r="J28" s="150"/>
    </row>
    <row r="29" spans="1:10" ht="9" customHeight="1">
      <c r="A29" s="148"/>
      <c r="B29" s="149"/>
      <c r="C29" s="149"/>
      <c r="D29" s="151"/>
      <c r="E29" s="151"/>
      <c r="F29" s="151"/>
      <c r="G29" s="151"/>
      <c r="H29" s="151"/>
      <c r="I29" s="151"/>
      <c r="J29" s="150"/>
    </row>
    <row r="30" spans="1:10" ht="9" customHeight="1" thickBot="1">
      <c r="A30" s="152"/>
      <c r="B30" s="153"/>
      <c r="C30" s="153"/>
      <c r="D30" s="154"/>
      <c r="E30" s="154"/>
      <c r="F30" s="154"/>
      <c r="G30" s="154"/>
      <c r="H30" s="154"/>
      <c r="I30" s="154"/>
      <c r="J30" s="155"/>
    </row>
  </sheetData>
  <sheetProtection algorithmName="SHA-512" hashValue="hxB7zBL8VOZ8s9K3CbDM2Jyx+0Hu/WACwXgRc6Ah1RFIr9unMt5dsquY4L9Y8STMC3LGCzj48YB1PPSkV2f7UA==" saltValue="YaaqwF0puOWGaExHdJ17kw==" spinCount="100000" sheet="1" selectLockedCells="1"/>
  <protectedRanges>
    <protectedRange sqref="B8 B10 B18" name="Range1"/>
  </protectedRanges>
  <mergeCells count="8">
    <mergeCell ref="B1:I1"/>
    <mergeCell ref="D10:I10"/>
    <mergeCell ref="C7:I7"/>
    <mergeCell ref="C12:I12"/>
    <mergeCell ref="C17:I17"/>
    <mergeCell ref="B2:I2"/>
    <mergeCell ref="B3:I3"/>
    <mergeCell ref="B4:I4"/>
  </mergeCells>
  <hyperlinks>
    <hyperlink ref="B4:I4" r:id="rId1" display="Finance Best Practices" xr:uid="{3E221F3F-7AD6-4519-9227-860B3B44005C}"/>
  </hyperlinks>
  <printOptions horizontalCentered="1" verticalCentered="1"/>
  <pageMargins left="0.7" right="0.7" top="0.75" bottom="0.75" header="0.3" footer="0.3"/>
  <pageSetup scale="67" orientation="landscape" r:id="rId2"/>
  <ignoredErrors>
    <ignoredError sqref="B13 B15 B19 B24"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BE5F4-644D-41DC-A671-2B15326B979D}">
  <sheetPr>
    <tabColor rgb="FFCAF2CA"/>
    <pageSetUpPr fitToPage="1"/>
  </sheetPr>
  <dimension ref="A1:U76"/>
  <sheetViews>
    <sheetView tabSelected="1" zoomScale="70" zoomScaleNormal="70" zoomScaleSheetLayoutView="50" workbookViewId="0">
      <selection activeCell="E6" sqref="E6"/>
    </sheetView>
  </sheetViews>
  <sheetFormatPr defaultColWidth="0" defaultRowHeight="0" customHeight="1" zeroHeight="1" outlineLevelCol="1"/>
  <cols>
    <col min="1" max="1" width="3.5703125" style="3" customWidth="1"/>
    <col min="2" max="2" width="15.5703125" style="7" customWidth="1"/>
    <col min="3" max="3" width="87.5703125" style="205" customWidth="1"/>
    <col min="4" max="4" width="45.28515625" style="3" customWidth="1"/>
    <col min="5" max="5" width="15.5703125" style="8" customWidth="1"/>
    <col min="6" max="6" width="3.5703125" style="41" customWidth="1"/>
    <col min="7" max="7" width="15.5703125" style="8" customWidth="1"/>
    <col min="8" max="8" width="3.5703125" style="41" customWidth="1"/>
    <col min="9" max="9" width="15.5703125" style="3" customWidth="1"/>
    <col min="10" max="10" width="21.5703125" style="3" customWidth="1"/>
    <col min="11" max="11" width="2.42578125" style="9" hidden="1" customWidth="1"/>
    <col min="12" max="12" width="4.140625" style="3" hidden="1" customWidth="1" outlineLevel="1"/>
    <col min="13" max="13" width="2.7109375" style="3" hidden="1" customWidth="1" collapsed="1"/>
    <col min="14" max="14" width="3.5703125" style="3" hidden="1" customWidth="1"/>
    <col min="15" max="15" width="3.28515625" style="3" hidden="1" customWidth="1"/>
    <col min="16" max="16" width="4.140625" style="3" hidden="1" customWidth="1"/>
    <col min="17" max="17" width="2.7109375" style="3" hidden="1" customWidth="1"/>
    <col min="18" max="18" width="3.5703125" style="3" hidden="1" customWidth="1"/>
    <col min="19" max="21" width="3.28515625" style="3" hidden="1" customWidth="1"/>
    <col min="22" max="16384" width="9.140625" style="3" hidden="1"/>
  </cols>
  <sheetData>
    <row r="1" spans="1:15" ht="21" customHeight="1">
      <c r="A1" s="26"/>
      <c r="B1" s="25"/>
      <c r="C1" s="200"/>
      <c r="D1" s="26"/>
      <c r="E1" s="27"/>
      <c r="F1" s="37"/>
      <c r="G1" s="27"/>
      <c r="H1" s="37"/>
      <c r="I1" s="26"/>
      <c r="J1" s="26"/>
      <c r="K1" s="36"/>
    </row>
    <row r="2" spans="1:15" ht="41.1" customHeight="1">
      <c r="A2" s="26"/>
      <c r="B2" s="206" t="s">
        <v>19</v>
      </c>
      <c r="C2" s="207"/>
      <c r="D2" s="207"/>
      <c r="E2" s="208"/>
      <c r="F2" s="27"/>
      <c r="G2" s="144" t="s">
        <v>20</v>
      </c>
      <c r="H2" s="72" t="s">
        <v>21</v>
      </c>
      <c r="I2" s="145" t="s">
        <v>22</v>
      </c>
      <c r="J2" s="34"/>
      <c r="K2" s="34"/>
      <c r="L2" s="13"/>
    </row>
    <row r="3" spans="1:15" ht="21" customHeight="1">
      <c r="A3" s="26"/>
      <c r="B3" s="25"/>
      <c r="C3" s="200"/>
      <c r="D3" s="26"/>
      <c r="E3" s="27"/>
      <c r="F3" s="37"/>
      <c r="G3" s="27"/>
      <c r="H3" s="37"/>
      <c r="I3" s="34"/>
      <c r="J3" s="35"/>
      <c r="K3" s="36"/>
      <c r="O3" s="14"/>
    </row>
    <row r="4" spans="1:15" s="5" customFormat="1" ht="44.25" customHeight="1">
      <c r="A4" s="31"/>
      <c r="B4" s="54" t="s">
        <v>23</v>
      </c>
      <c r="C4" s="48" t="s">
        <v>24</v>
      </c>
      <c r="D4" s="48" t="s">
        <v>25</v>
      </c>
      <c r="E4" s="48" t="s">
        <v>26</v>
      </c>
      <c r="F4" s="26"/>
      <c r="G4" s="26"/>
      <c r="H4" s="26"/>
      <c r="I4" s="26"/>
      <c r="J4" s="31"/>
      <c r="K4" s="31"/>
    </row>
    <row r="5" spans="1:15" ht="44.25" customHeight="1">
      <c r="A5" s="33"/>
      <c r="B5" s="194"/>
      <c r="C5" s="195"/>
      <c r="D5" s="196"/>
      <c r="E5" s="197"/>
      <c r="F5" s="26"/>
      <c r="G5" s="26"/>
      <c r="H5" s="26"/>
      <c r="I5" s="26"/>
      <c r="J5" s="26"/>
      <c r="K5" s="26"/>
      <c r="L5" s="9"/>
    </row>
    <row r="6" spans="1:15" ht="44.25" customHeight="1">
      <c r="A6" s="33"/>
      <c r="B6" s="194"/>
      <c r="C6" s="195"/>
      <c r="D6" s="196"/>
      <c r="E6" s="197"/>
      <c r="F6" s="26"/>
      <c r="G6" s="26"/>
      <c r="H6" s="26"/>
      <c r="I6" s="26"/>
      <c r="J6" s="26"/>
      <c r="K6" s="26"/>
      <c r="L6" s="9"/>
    </row>
    <row r="7" spans="1:15" ht="44.25" customHeight="1">
      <c r="A7" s="33"/>
      <c r="B7" s="194"/>
      <c r="C7" s="195"/>
      <c r="D7" s="196"/>
      <c r="E7" s="197"/>
      <c r="F7" s="26"/>
      <c r="G7" s="26"/>
      <c r="H7" s="26"/>
      <c r="I7" s="26"/>
      <c r="J7" s="26"/>
      <c r="K7" s="26"/>
      <c r="L7" s="9"/>
    </row>
    <row r="8" spans="1:15" ht="44.25" customHeight="1">
      <c r="A8" s="33"/>
      <c r="B8" s="194"/>
      <c r="C8" s="195"/>
      <c r="D8" s="196"/>
      <c r="E8" s="197"/>
      <c r="F8" s="26"/>
      <c r="G8" s="26"/>
      <c r="H8" s="26"/>
      <c r="I8" s="26"/>
      <c r="J8" s="26"/>
      <c r="K8" s="26"/>
      <c r="L8" s="9"/>
    </row>
    <row r="9" spans="1:15" ht="44.25" customHeight="1">
      <c r="A9" s="33"/>
      <c r="B9" s="194"/>
      <c r="C9" s="195"/>
      <c r="D9" s="196"/>
      <c r="E9" s="197"/>
      <c r="F9" s="26"/>
      <c r="G9" s="26"/>
      <c r="H9" s="26"/>
      <c r="I9" s="26"/>
      <c r="J9" s="26"/>
      <c r="K9" s="26"/>
      <c r="L9" s="9"/>
    </row>
    <row r="10" spans="1:15" ht="44.25" customHeight="1">
      <c r="A10" s="33"/>
      <c r="B10" s="194"/>
      <c r="C10" s="195"/>
      <c r="D10" s="196"/>
      <c r="E10" s="197"/>
      <c r="F10" s="26"/>
      <c r="G10" s="26"/>
      <c r="H10" s="26"/>
      <c r="I10" s="26"/>
      <c r="J10" s="26"/>
      <c r="K10" s="26"/>
      <c r="L10" s="9"/>
    </row>
    <row r="11" spans="1:15" ht="44.25" customHeight="1">
      <c r="A11" s="33"/>
      <c r="B11" s="194"/>
      <c r="C11" s="195"/>
      <c r="D11" s="196"/>
      <c r="E11" s="197"/>
      <c r="F11" s="26"/>
      <c r="G11" s="26"/>
      <c r="H11" s="26"/>
      <c r="I11" s="26"/>
      <c r="J11" s="26"/>
      <c r="K11" s="26"/>
      <c r="L11" s="9"/>
    </row>
    <row r="12" spans="1:15" ht="44.25" customHeight="1">
      <c r="A12" s="33"/>
      <c r="B12" s="194"/>
      <c r="C12" s="195"/>
      <c r="D12" s="196"/>
      <c r="E12" s="197"/>
      <c r="F12" s="26"/>
      <c r="G12" s="26"/>
      <c r="H12" s="26"/>
      <c r="I12" s="26"/>
      <c r="J12" s="26"/>
      <c r="K12" s="26"/>
      <c r="L12" s="9"/>
    </row>
    <row r="13" spans="1:15" ht="44.25" customHeight="1">
      <c r="A13" s="33"/>
      <c r="B13" s="194"/>
      <c r="C13" s="195"/>
      <c r="D13" s="196"/>
      <c r="E13" s="197"/>
      <c r="F13" s="26"/>
      <c r="G13" s="26"/>
      <c r="H13" s="26"/>
      <c r="I13" s="26"/>
      <c r="J13" s="26"/>
      <c r="K13" s="26"/>
      <c r="L13" s="9"/>
    </row>
    <row r="14" spans="1:15" ht="44.25" customHeight="1">
      <c r="A14" s="33"/>
      <c r="B14" s="194"/>
      <c r="C14" s="195"/>
      <c r="D14" s="196"/>
      <c r="E14" s="197"/>
      <c r="F14" s="26"/>
      <c r="G14" s="26"/>
      <c r="H14" s="26"/>
      <c r="I14" s="26"/>
      <c r="J14" s="26"/>
      <c r="K14" s="26"/>
      <c r="L14" s="9"/>
    </row>
    <row r="15" spans="1:15" ht="44.25" customHeight="1">
      <c r="A15" s="33"/>
      <c r="B15" s="194"/>
      <c r="C15" s="195"/>
      <c r="D15" s="196"/>
      <c r="E15" s="197"/>
      <c r="F15" s="26"/>
      <c r="G15" s="26"/>
      <c r="H15" s="26"/>
      <c r="I15" s="26"/>
      <c r="J15" s="26"/>
      <c r="K15" s="26"/>
      <c r="L15" s="9"/>
    </row>
    <row r="16" spans="1:15" ht="44.25" customHeight="1">
      <c r="A16" s="33"/>
      <c r="B16" s="198"/>
      <c r="C16" s="195"/>
      <c r="D16" s="196"/>
      <c r="E16" s="199"/>
      <c r="F16" s="26"/>
      <c r="G16" s="26"/>
      <c r="H16" s="26"/>
      <c r="I16" s="26"/>
      <c r="J16" s="26"/>
      <c r="K16" s="26"/>
      <c r="L16" s="9"/>
    </row>
    <row r="17" spans="1:12" ht="44.25" customHeight="1">
      <c r="A17" s="33"/>
      <c r="B17" s="198"/>
      <c r="C17" s="195"/>
      <c r="D17" s="196"/>
      <c r="E17" s="199"/>
      <c r="F17" s="26"/>
      <c r="G17" s="26"/>
      <c r="H17" s="26"/>
      <c r="I17" s="26"/>
      <c r="J17" s="26"/>
      <c r="K17" s="26"/>
      <c r="L17" s="9"/>
    </row>
    <row r="18" spans="1:12" ht="44.25" customHeight="1">
      <c r="A18" s="33"/>
      <c r="B18" s="198"/>
      <c r="C18" s="195"/>
      <c r="D18" s="196"/>
      <c r="E18" s="199"/>
      <c r="F18" s="26"/>
      <c r="G18" s="26"/>
      <c r="H18" s="26"/>
      <c r="I18" s="26"/>
      <c r="J18" s="26"/>
      <c r="K18" s="26"/>
      <c r="L18" s="19"/>
    </row>
    <row r="19" spans="1:12" ht="44.25" customHeight="1">
      <c r="A19" s="33"/>
      <c r="B19" s="198"/>
      <c r="C19" s="195"/>
      <c r="D19" s="196"/>
      <c r="E19" s="199"/>
      <c r="F19" s="26"/>
      <c r="G19" s="26"/>
      <c r="H19" s="26"/>
      <c r="I19" s="26"/>
      <c r="J19" s="26"/>
      <c r="K19" s="26"/>
      <c r="L19" s="19"/>
    </row>
    <row r="20" spans="1:12" ht="44.25" customHeight="1">
      <c r="A20" s="33"/>
      <c r="B20" s="198"/>
      <c r="C20" s="195"/>
      <c r="D20" s="196"/>
      <c r="E20" s="199"/>
      <c r="F20" s="26"/>
      <c r="G20" s="26"/>
      <c r="H20" s="26"/>
      <c r="I20" s="26"/>
      <c r="J20" s="26"/>
      <c r="K20" s="26"/>
      <c r="L20" s="19"/>
    </row>
    <row r="21" spans="1:12" ht="44.25" customHeight="1">
      <c r="A21" s="33"/>
      <c r="B21" s="198"/>
      <c r="C21" s="195"/>
      <c r="D21" s="196"/>
      <c r="E21" s="199"/>
      <c r="F21" s="26"/>
      <c r="G21" s="26"/>
      <c r="H21" s="26"/>
      <c r="I21" s="26"/>
      <c r="J21" s="26"/>
      <c r="K21" s="26"/>
      <c r="L21" s="19"/>
    </row>
    <row r="22" spans="1:12" ht="44.25" customHeight="1">
      <c r="A22" s="33"/>
      <c r="B22" s="198"/>
      <c r="C22" s="195"/>
      <c r="D22" s="196"/>
      <c r="E22" s="199"/>
      <c r="F22" s="26"/>
      <c r="G22" s="26"/>
      <c r="H22" s="26"/>
      <c r="I22" s="26"/>
      <c r="J22" s="26"/>
      <c r="K22" s="26"/>
      <c r="L22" s="19"/>
    </row>
    <row r="23" spans="1:12" ht="44.25" customHeight="1">
      <c r="A23" s="33"/>
      <c r="B23" s="198"/>
      <c r="C23" s="195"/>
      <c r="D23" s="196"/>
      <c r="E23" s="199"/>
      <c r="F23" s="26"/>
      <c r="G23" s="26"/>
      <c r="H23" s="26"/>
      <c r="I23" s="26"/>
      <c r="J23" s="26"/>
      <c r="K23" s="26"/>
      <c r="L23" s="19"/>
    </row>
    <row r="24" spans="1:12" ht="44.25" customHeight="1">
      <c r="A24" s="33"/>
      <c r="B24" s="198"/>
      <c r="C24" s="195"/>
      <c r="D24" s="196"/>
      <c r="E24" s="199"/>
      <c r="F24" s="26"/>
      <c r="G24" s="26"/>
      <c r="H24" s="26"/>
      <c r="I24" s="26"/>
      <c r="J24" s="26"/>
      <c r="K24" s="26"/>
      <c r="L24" s="9"/>
    </row>
    <row r="25" spans="1:12" ht="44.25" customHeight="1">
      <c r="A25" s="33"/>
      <c r="B25" s="198"/>
      <c r="C25" s="195"/>
      <c r="D25" s="196"/>
      <c r="E25" s="199"/>
      <c r="F25" s="26"/>
      <c r="G25" s="26"/>
      <c r="H25" s="26"/>
      <c r="I25" s="26"/>
      <c r="J25" s="26"/>
      <c r="K25" s="26"/>
      <c r="L25" s="9"/>
    </row>
    <row r="26" spans="1:12" ht="44.25" customHeight="1">
      <c r="A26" s="33"/>
      <c r="B26" s="198"/>
      <c r="C26" s="195"/>
      <c r="D26" s="196"/>
      <c r="E26" s="199"/>
      <c r="F26" s="26"/>
      <c r="G26" s="26"/>
      <c r="H26" s="26"/>
      <c r="I26" s="26"/>
      <c r="J26" s="26"/>
      <c r="K26" s="26"/>
      <c r="L26" s="9"/>
    </row>
    <row r="27" spans="1:12" ht="44.25" customHeight="1">
      <c r="A27" s="33"/>
      <c r="B27" s="198"/>
      <c r="C27" s="195"/>
      <c r="D27" s="196"/>
      <c r="E27" s="199"/>
      <c r="F27" s="26"/>
      <c r="G27" s="26"/>
      <c r="H27" s="26"/>
      <c r="I27" s="26"/>
      <c r="J27" s="26"/>
      <c r="K27" s="26"/>
      <c r="L27" s="9"/>
    </row>
    <row r="28" spans="1:12" ht="44.25" customHeight="1">
      <c r="A28" s="33"/>
      <c r="B28" s="198"/>
      <c r="C28" s="195"/>
      <c r="D28" s="196"/>
      <c r="E28" s="199"/>
      <c r="F28" s="26"/>
      <c r="G28" s="26"/>
      <c r="H28" s="26"/>
      <c r="I28" s="26"/>
      <c r="J28" s="26"/>
      <c r="K28" s="26"/>
      <c r="L28" s="9"/>
    </row>
    <row r="29" spans="1:12" ht="44.25" customHeight="1">
      <c r="A29" s="33"/>
      <c r="B29" s="198"/>
      <c r="C29" s="195"/>
      <c r="D29" s="196"/>
      <c r="E29" s="199"/>
      <c r="F29" s="26"/>
      <c r="G29" s="26"/>
      <c r="H29" s="26"/>
      <c r="I29" s="26"/>
      <c r="J29" s="26"/>
      <c r="K29" s="26"/>
      <c r="L29" s="9"/>
    </row>
    <row r="30" spans="1:12" ht="44.25" customHeight="1">
      <c r="A30" s="33"/>
      <c r="B30" s="198"/>
      <c r="C30" s="195"/>
      <c r="D30" s="196"/>
      <c r="E30" s="199"/>
      <c r="F30" s="26"/>
      <c r="G30" s="26"/>
      <c r="H30" s="26"/>
      <c r="I30" s="26"/>
      <c r="J30" s="26"/>
      <c r="K30" s="26"/>
      <c r="L30" s="9"/>
    </row>
    <row r="31" spans="1:12" ht="44.25" customHeight="1">
      <c r="A31" s="33"/>
      <c r="B31" s="198"/>
      <c r="C31" s="195"/>
      <c r="D31" s="196"/>
      <c r="E31" s="199"/>
      <c r="F31" s="26"/>
      <c r="G31" s="26"/>
      <c r="H31" s="26"/>
      <c r="I31" s="26"/>
      <c r="J31" s="26"/>
      <c r="K31" s="26"/>
      <c r="L31" s="9"/>
    </row>
    <row r="32" spans="1:12" ht="44.25" customHeight="1">
      <c r="A32" s="33"/>
      <c r="B32" s="198"/>
      <c r="C32" s="195"/>
      <c r="D32" s="196"/>
      <c r="E32" s="199"/>
      <c r="F32" s="26"/>
      <c r="G32" s="26"/>
      <c r="H32" s="26"/>
      <c r="I32" s="26"/>
      <c r="J32" s="26"/>
      <c r="K32" s="26"/>
      <c r="L32" s="9"/>
    </row>
    <row r="33" spans="1:12" ht="44.25" customHeight="1">
      <c r="A33" s="33"/>
      <c r="B33" s="198"/>
      <c r="C33" s="195"/>
      <c r="D33" s="196"/>
      <c r="E33" s="199"/>
      <c r="F33" s="26"/>
      <c r="G33" s="26"/>
      <c r="H33" s="26"/>
      <c r="I33" s="26"/>
      <c r="J33" s="26"/>
      <c r="K33" s="26"/>
      <c r="L33" s="9"/>
    </row>
    <row r="34" spans="1:12" ht="44.25" customHeight="1">
      <c r="A34" s="33"/>
      <c r="B34" s="198"/>
      <c r="C34" s="195"/>
      <c r="D34" s="196"/>
      <c r="E34" s="199"/>
      <c r="F34" s="26"/>
      <c r="G34" s="26"/>
      <c r="H34" s="26"/>
      <c r="I34" s="26"/>
      <c r="J34" s="26"/>
      <c r="K34" s="26"/>
      <c r="L34" s="9"/>
    </row>
    <row r="35" spans="1:12" s="10" customFormat="1" ht="44.25" customHeight="1">
      <c r="A35" s="33"/>
      <c r="B35" s="198"/>
      <c r="C35" s="195"/>
      <c r="D35" s="196"/>
      <c r="E35" s="199"/>
      <c r="F35" s="26"/>
      <c r="G35" s="26"/>
      <c r="H35" s="26"/>
      <c r="I35" s="26"/>
      <c r="J35" s="23"/>
      <c r="K35" s="23"/>
    </row>
    <row r="36" spans="1:12" s="10" customFormat="1" ht="44.25" customHeight="1">
      <c r="A36" s="33"/>
      <c r="B36" s="198"/>
      <c r="C36" s="195"/>
      <c r="D36" s="196"/>
      <c r="E36" s="199"/>
      <c r="F36" s="26"/>
      <c r="G36" s="26"/>
      <c r="H36" s="26"/>
      <c r="I36" s="26"/>
      <c r="J36" s="23"/>
      <c r="K36" s="23"/>
    </row>
    <row r="37" spans="1:12" s="10" customFormat="1" ht="44.25" customHeight="1">
      <c r="A37" s="33"/>
      <c r="B37" s="198"/>
      <c r="C37" s="195"/>
      <c r="D37" s="196"/>
      <c r="E37" s="199"/>
      <c r="F37" s="26"/>
      <c r="G37" s="26"/>
      <c r="H37" s="26"/>
      <c r="I37" s="26"/>
      <c r="J37" s="23"/>
      <c r="K37" s="23"/>
    </row>
    <row r="38" spans="1:12" s="10" customFormat="1" ht="44.25" customHeight="1">
      <c r="A38" s="33"/>
      <c r="B38" s="198"/>
      <c r="C38" s="195"/>
      <c r="D38" s="196"/>
      <c r="E38" s="199"/>
      <c r="F38" s="26"/>
      <c r="G38" s="26"/>
      <c r="H38" s="26"/>
      <c r="I38" s="26"/>
      <c r="J38" s="23"/>
      <c r="K38" s="23"/>
    </row>
    <row r="39" spans="1:12" s="10" customFormat="1" ht="44.25" customHeight="1">
      <c r="A39" s="33"/>
      <c r="B39" s="198"/>
      <c r="C39" s="195"/>
      <c r="D39" s="196"/>
      <c r="E39" s="199"/>
      <c r="F39" s="26"/>
      <c r="G39" s="26"/>
      <c r="H39" s="26"/>
      <c r="I39" s="26"/>
      <c r="J39" s="23"/>
      <c r="K39" s="23"/>
    </row>
    <row r="40" spans="1:12" s="10" customFormat="1" ht="44.25" customHeight="1">
      <c r="A40" s="33"/>
      <c r="B40" s="198"/>
      <c r="C40" s="195"/>
      <c r="D40" s="196"/>
      <c r="E40" s="199"/>
      <c r="F40" s="26"/>
      <c r="G40" s="26"/>
      <c r="H40" s="26"/>
      <c r="I40" s="26"/>
      <c r="J40" s="23"/>
      <c r="K40" s="23"/>
    </row>
    <row r="41" spans="1:12" s="10" customFormat="1" ht="44.25" customHeight="1">
      <c r="A41" s="33"/>
      <c r="B41" s="198"/>
      <c r="C41" s="195"/>
      <c r="D41" s="196"/>
      <c r="E41" s="199"/>
      <c r="F41" s="26"/>
      <c r="G41" s="26"/>
      <c r="H41" s="26"/>
      <c r="I41" s="26"/>
      <c r="J41" s="23"/>
      <c r="K41" s="23"/>
    </row>
    <row r="42" spans="1:12" s="10" customFormat="1" ht="44.25" customHeight="1">
      <c r="A42" s="33"/>
      <c r="B42" s="198"/>
      <c r="C42" s="195"/>
      <c r="D42" s="196"/>
      <c r="E42" s="199"/>
      <c r="F42" s="26"/>
      <c r="G42" s="26"/>
      <c r="H42" s="26"/>
      <c r="I42" s="26"/>
      <c r="J42" s="23"/>
      <c r="K42" s="23"/>
    </row>
    <row r="43" spans="1:12" s="10" customFormat="1" ht="44.25" customHeight="1">
      <c r="A43" s="33"/>
      <c r="B43" s="198"/>
      <c r="C43" s="195"/>
      <c r="D43" s="196"/>
      <c r="E43" s="199"/>
      <c r="F43" s="26"/>
      <c r="G43" s="26"/>
      <c r="H43" s="26"/>
      <c r="I43" s="26"/>
      <c r="J43" s="23"/>
      <c r="K43" s="23"/>
    </row>
    <row r="44" spans="1:12" s="10" customFormat="1" ht="44.25" customHeight="1">
      <c r="A44" s="33"/>
      <c r="B44" s="198"/>
      <c r="C44" s="195"/>
      <c r="D44" s="196"/>
      <c r="E44" s="199"/>
      <c r="F44" s="26"/>
      <c r="G44" s="26"/>
      <c r="H44" s="26"/>
      <c r="I44" s="26"/>
      <c r="J44" s="23"/>
      <c r="K44" s="23"/>
    </row>
    <row r="45" spans="1:12" s="10" customFormat="1" ht="44.25" customHeight="1">
      <c r="A45" s="33"/>
      <c r="B45" s="198"/>
      <c r="C45" s="195"/>
      <c r="D45" s="196"/>
      <c r="E45" s="199"/>
      <c r="F45" s="26"/>
      <c r="G45" s="26"/>
      <c r="H45" s="26"/>
      <c r="I45" s="26"/>
      <c r="J45" s="23"/>
      <c r="K45" s="23"/>
    </row>
    <row r="46" spans="1:12" s="10" customFormat="1" ht="44.25" customHeight="1">
      <c r="A46" s="33"/>
      <c r="B46" s="198"/>
      <c r="C46" s="195"/>
      <c r="D46" s="196"/>
      <c r="E46" s="199"/>
      <c r="F46" s="26"/>
      <c r="G46" s="26"/>
      <c r="H46" s="26"/>
      <c r="I46" s="26"/>
      <c r="J46" s="23"/>
      <c r="K46" s="23"/>
    </row>
    <row r="47" spans="1:12" s="10" customFormat="1" ht="44.25" customHeight="1">
      <c r="A47" s="33"/>
      <c r="B47" s="198"/>
      <c r="C47" s="195"/>
      <c r="D47" s="196"/>
      <c r="E47" s="199"/>
      <c r="F47" s="26"/>
      <c r="G47" s="26"/>
      <c r="H47" s="26"/>
      <c r="I47" s="26"/>
      <c r="J47" s="23"/>
      <c r="K47" s="23"/>
    </row>
    <row r="48" spans="1:12" s="10" customFormat="1" ht="44.25" customHeight="1">
      <c r="A48" s="33"/>
      <c r="B48" s="198"/>
      <c r="C48" s="195"/>
      <c r="D48" s="196"/>
      <c r="E48" s="199"/>
      <c r="F48" s="26"/>
      <c r="G48" s="26"/>
      <c r="H48" s="26"/>
      <c r="I48" s="26"/>
      <c r="J48" s="23"/>
      <c r="K48" s="23"/>
    </row>
    <row r="49" spans="1:11" s="10" customFormat="1" ht="44.25" customHeight="1">
      <c r="A49" s="33"/>
      <c r="B49" s="198"/>
      <c r="C49" s="195"/>
      <c r="D49" s="196"/>
      <c r="E49" s="199"/>
      <c r="F49" s="26"/>
      <c r="G49" s="26"/>
      <c r="H49" s="26"/>
      <c r="I49" s="26"/>
      <c r="J49" s="23"/>
      <c r="K49" s="23"/>
    </row>
    <row r="50" spans="1:11" s="10" customFormat="1" ht="44.25" customHeight="1">
      <c r="A50" s="33"/>
      <c r="B50" s="198"/>
      <c r="C50" s="195"/>
      <c r="D50" s="196"/>
      <c r="E50" s="199"/>
      <c r="F50" s="26"/>
      <c r="G50" s="26"/>
      <c r="H50" s="26"/>
      <c r="I50" s="26"/>
      <c r="J50" s="23"/>
      <c r="K50" s="23"/>
    </row>
    <row r="51" spans="1:11" s="10" customFormat="1" ht="44.25" customHeight="1">
      <c r="A51" s="33"/>
      <c r="B51" s="198"/>
      <c r="C51" s="195"/>
      <c r="D51" s="196"/>
      <c r="E51" s="199"/>
      <c r="F51" s="26"/>
      <c r="G51" s="26"/>
      <c r="H51" s="26"/>
      <c r="I51" s="26"/>
      <c r="J51" s="23"/>
      <c r="K51" s="23"/>
    </row>
    <row r="52" spans="1:11" s="10" customFormat="1" ht="44.25" customHeight="1">
      <c r="A52" s="33"/>
      <c r="B52" s="198"/>
      <c r="C52" s="195"/>
      <c r="D52" s="196"/>
      <c r="E52" s="199"/>
      <c r="F52" s="26"/>
      <c r="G52" s="26"/>
      <c r="H52" s="26"/>
      <c r="I52" s="26"/>
      <c r="J52" s="23"/>
      <c r="K52" s="23"/>
    </row>
    <row r="53" spans="1:11" s="10" customFormat="1" ht="44.25" customHeight="1">
      <c r="A53" s="33"/>
      <c r="B53" s="198"/>
      <c r="C53" s="195"/>
      <c r="D53" s="196"/>
      <c r="E53" s="199"/>
      <c r="F53" s="26"/>
      <c r="G53" s="26"/>
      <c r="H53" s="26"/>
      <c r="I53" s="26"/>
      <c r="J53" s="23"/>
      <c r="K53" s="23"/>
    </row>
    <row r="54" spans="1:11" s="10" customFormat="1" ht="44.25" customHeight="1">
      <c r="A54" s="33"/>
      <c r="B54" s="198"/>
      <c r="C54" s="195"/>
      <c r="D54" s="196"/>
      <c r="E54" s="199"/>
      <c r="F54" s="26"/>
      <c r="G54" s="26"/>
      <c r="H54" s="26"/>
      <c r="I54" s="26"/>
      <c r="J54" s="23"/>
      <c r="K54" s="23"/>
    </row>
    <row r="55" spans="1:11" s="10" customFormat="1" ht="27.75">
      <c r="A55" s="33"/>
      <c r="B55" s="28"/>
      <c r="C55" s="201" t="s">
        <v>27</v>
      </c>
      <c r="D55" s="28"/>
      <c r="E55" s="61" t="s">
        <v>28</v>
      </c>
      <c r="F55" s="38"/>
      <c r="G55" s="28"/>
      <c r="H55" s="37"/>
      <c r="I55" s="34"/>
      <c r="J55" s="23"/>
      <c r="K55" s="23"/>
    </row>
    <row r="56" spans="1:11" s="46" customFormat="1" ht="24.95" customHeight="1" thickBot="1">
      <c r="A56" s="42"/>
      <c r="B56" s="30"/>
      <c r="C56" s="202"/>
      <c r="D56" s="52"/>
      <c r="E56" s="49">
        <f>SUM(E5:E55)</f>
        <v>0</v>
      </c>
      <c r="F56" s="57" t="s">
        <v>29</v>
      </c>
      <c r="G56" s="47">
        <f>'START HERE'!B10</f>
        <v>0</v>
      </c>
      <c r="H56" s="58" t="s">
        <v>30</v>
      </c>
      <c r="I56" s="45">
        <f>G56+E56</f>
        <v>0</v>
      </c>
      <c r="J56" s="42"/>
      <c r="K56" s="42"/>
    </row>
    <row r="57" spans="1:11" s="46" customFormat="1" ht="47.1" customHeight="1">
      <c r="A57" s="42"/>
      <c r="B57" s="30"/>
      <c r="C57" s="202"/>
      <c r="D57" s="52"/>
      <c r="E57" s="53" t="s">
        <v>31</v>
      </c>
      <c r="F57" s="44"/>
      <c r="G57" s="53" t="s">
        <v>32</v>
      </c>
      <c r="H57" s="33"/>
      <c r="I57" s="53" t="s">
        <v>33</v>
      </c>
      <c r="J57" s="42"/>
      <c r="K57" s="42"/>
    </row>
    <row r="58" spans="1:11" s="10" customFormat="1" ht="18" hidden="1">
      <c r="A58" s="23"/>
      <c r="B58" s="25"/>
      <c r="C58" s="200"/>
      <c r="D58" s="26"/>
      <c r="E58" s="43"/>
      <c r="F58" s="43"/>
      <c r="G58" s="43"/>
      <c r="H58" s="43"/>
      <c r="I58" s="43"/>
      <c r="J58" s="26"/>
      <c r="K58" s="26"/>
    </row>
    <row r="59" spans="1:11" s="10" customFormat="1" ht="71.25" hidden="1">
      <c r="A59" s="23"/>
      <c r="B59" s="25"/>
      <c r="C59" s="200"/>
      <c r="D59" s="26"/>
      <c r="E59" s="50" t="s">
        <v>34</v>
      </c>
      <c r="F59" s="38"/>
      <c r="G59" s="32" t="s">
        <v>31</v>
      </c>
      <c r="H59" s="37"/>
      <c r="I59" s="51" t="s">
        <v>35</v>
      </c>
      <c r="J59" s="23"/>
      <c r="K59" s="24"/>
    </row>
    <row r="60" spans="1:11" s="10" customFormat="1" ht="18" hidden="1">
      <c r="A60" s="23"/>
      <c r="B60" s="23"/>
      <c r="C60" s="203"/>
      <c r="D60" s="23"/>
      <c r="E60" s="23"/>
      <c r="F60" s="38"/>
      <c r="G60" s="23"/>
      <c r="H60" s="39"/>
      <c r="I60" s="23"/>
      <c r="J60" s="23"/>
      <c r="K60" s="24"/>
    </row>
    <row r="61" spans="1:11" s="10" customFormat="1" ht="18" hidden="1">
      <c r="A61" s="23"/>
      <c r="B61" s="23"/>
      <c r="C61" s="203"/>
      <c r="D61" s="23"/>
      <c r="E61" s="23"/>
      <c r="F61" s="39"/>
      <c r="G61" s="23"/>
      <c r="H61" s="39"/>
      <c r="I61" s="23"/>
      <c r="J61" s="23"/>
      <c r="K61" s="24"/>
    </row>
    <row r="62" spans="1:11" s="10" customFormat="1" ht="18" hidden="1">
      <c r="C62" s="204"/>
      <c r="F62" s="40"/>
      <c r="H62" s="40"/>
      <c r="K62" s="12"/>
    </row>
    <row r="63" spans="1:11" s="10" customFormat="1" ht="18" hidden="1">
      <c r="C63" s="204"/>
      <c r="F63" s="40"/>
      <c r="H63" s="40"/>
      <c r="K63" s="12"/>
    </row>
    <row r="64" spans="1:11" s="10" customFormat="1" ht="18" hidden="1">
      <c r="C64" s="204"/>
      <c r="F64" s="40"/>
      <c r="H64" s="40"/>
      <c r="K64" s="12"/>
    </row>
    <row r="65" spans="3:11" s="10" customFormat="1" ht="18" hidden="1">
      <c r="C65" s="204"/>
      <c r="F65" s="40"/>
      <c r="H65" s="40"/>
      <c r="K65" s="12"/>
    </row>
    <row r="66" spans="3:11" s="10" customFormat="1" ht="18" hidden="1">
      <c r="C66" s="204"/>
      <c r="F66" s="40"/>
      <c r="H66" s="40"/>
      <c r="K66" s="12"/>
    </row>
    <row r="67" spans="3:11" s="10" customFormat="1" ht="18" hidden="1">
      <c r="C67" s="204"/>
      <c r="F67" s="40"/>
      <c r="H67" s="40"/>
      <c r="K67" s="12"/>
    </row>
    <row r="68" spans="3:11" s="10" customFormat="1" ht="18" hidden="1">
      <c r="C68" s="204"/>
      <c r="F68" s="40"/>
      <c r="H68" s="40"/>
      <c r="K68" s="12"/>
    </row>
    <row r="69" spans="3:11" s="10" customFormat="1" ht="18" hidden="1">
      <c r="C69" s="204"/>
      <c r="F69" s="40"/>
      <c r="H69" s="40"/>
      <c r="K69" s="12"/>
    </row>
    <row r="70" spans="3:11" s="10" customFormat="1" ht="18" hidden="1">
      <c r="C70" s="204"/>
      <c r="F70" s="40"/>
      <c r="H70" s="40"/>
      <c r="K70" s="12"/>
    </row>
    <row r="71" spans="3:11" s="10" customFormat="1" ht="18" hidden="1">
      <c r="C71" s="204"/>
      <c r="F71" s="40"/>
      <c r="H71" s="40"/>
      <c r="K71" s="12"/>
    </row>
    <row r="72" spans="3:11" s="10" customFormat="1" ht="18" hidden="1">
      <c r="C72" s="204"/>
      <c r="F72" s="40"/>
      <c r="H72" s="40"/>
      <c r="K72" s="12"/>
    </row>
    <row r="73" spans="3:11" s="10" customFormat="1" ht="18" hidden="1">
      <c r="C73" s="204"/>
      <c r="F73" s="40"/>
      <c r="H73" s="40"/>
      <c r="K73" s="12"/>
    </row>
    <row r="74" spans="3:11" s="10" customFormat="1" ht="18" hidden="1">
      <c r="C74" s="204"/>
      <c r="F74" s="40"/>
      <c r="H74" s="40"/>
      <c r="K74" s="12"/>
    </row>
    <row r="75" spans="3:11" s="10" customFormat="1" ht="18" hidden="1">
      <c r="C75" s="204"/>
      <c r="F75" s="40"/>
      <c r="H75" s="40"/>
      <c r="K75" s="12"/>
    </row>
    <row r="76" spans="3:11" s="10" customFormat="1" ht="18" hidden="1">
      <c r="C76" s="204"/>
      <c r="F76" s="40"/>
      <c r="H76" s="40"/>
      <c r="K76" s="12"/>
    </row>
  </sheetData>
  <sheetProtection algorithmName="SHA-512" hashValue="4fHMtFdZNtmH2Is98NcdWDHieYfyF99e755eIozjs09SDpIlgxzhhvYZiVj4euK4kR1T8DSEveKgeLcu3o3eYg==" saltValue="LsXosvTrg1/C7aPUdkGZ0Q==" spinCount="100000" sheet="1" insertRows="0" deleteRows="0" selectLockedCells="1"/>
  <protectedRanges>
    <protectedRange sqref="C5:C54 A5:B2936 E5:XFD2936 C55:D2936" name="Range1"/>
  </protectedRanges>
  <mergeCells count="1">
    <mergeCell ref="B2:E2"/>
  </mergeCells>
  <printOptions horizontalCentered="1" verticalCentered="1"/>
  <pageMargins left="0.76" right="0.52" top="0.5" bottom="0.45" header="0.3" footer="0.3"/>
  <pageSetup scale="4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22E7623A-A5BB-4F35-9916-B345459A6C5D}">
          <x14:formula1>
            <xm:f>'ENTER in Troop Finance Report'!$B$9:$B$15</xm:f>
          </x14:formula1>
          <xm:sqref>C5:C54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5" tint="0.79998168889431442"/>
    <pageSetUpPr fitToPage="1"/>
  </sheetPr>
  <dimension ref="A1:W71"/>
  <sheetViews>
    <sheetView zoomScale="55" zoomScaleNormal="55" workbookViewId="0">
      <selection activeCell="D9" sqref="D9"/>
    </sheetView>
  </sheetViews>
  <sheetFormatPr defaultColWidth="0" defaultRowHeight="15.6" zeroHeight="1"/>
  <cols>
    <col min="1" max="1" width="3.5703125" style="66" customWidth="1"/>
    <col min="2" max="2" width="15.5703125" style="2" customWidth="1"/>
    <col min="3" max="4" width="62.28515625" style="2" customWidth="1"/>
    <col min="5" max="5" width="15.5703125" customWidth="1"/>
    <col min="6" max="6" width="3.5703125" style="41" customWidth="1"/>
    <col min="7" max="7" width="15.5703125" style="1" customWidth="1"/>
    <col min="8" max="8" width="2.85546875" bestFit="1" customWidth="1"/>
    <col min="9" max="9" width="15.5703125" style="137" customWidth="1"/>
    <col min="10" max="10" width="3.5703125" style="1" customWidth="1"/>
    <col min="11" max="11" width="3.42578125" style="28" hidden="1" customWidth="1"/>
    <col min="12" max="12" width="2" style="28" hidden="1" customWidth="1"/>
    <col min="13" max="13" width="2.140625" style="28" hidden="1" customWidth="1"/>
    <col min="14" max="23" width="0" hidden="1" customWidth="1"/>
    <col min="24" max="16384" width="8.85546875" hidden="1"/>
  </cols>
  <sheetData>
    <row r="1" spans="1:15" s="26" customFormat="1" ht="21" customHeight="1">
      <c r="B1" s="25"/>
      <c r="F1" s="37"/>
      <c r="H1" s="27"/>
      <c r="I1" s="131"/>
    </row>
    <row r="2" spans="1:15" s="65" customFormat="1" ht="41.1" customHeight="1">
      <c r="A2" s="66"/>
      <c r="B2" s="215" t="s">
        <v>36</v>
      </c>
      <c r="C2" s="216"/>
      <c r="D2" s="216"/>
      <c r="E2" s="217"/>
      <c r="F2" s="27"/>
      <c r="G2" s="146" t="s">
        <v>20</v>
      </c>
      <c r="H2" s="124" t="s">
        <v>21</v>
      </c>
      <c r="I2" s="147" t="s">
        <v>22</v>
      </c>
      <c r="J2" s="64"/>
    </row>
    <row r="3" spans="1:15" s="26" customFormat="1" ht="21" customHeight="1">
      <c r="B3" s="25"/>
      <c r="E3" s="27"/>
      <c r="G3" s="27"/>
      <c r="H3" s="37"/>
      <c r="I3" s="132"/>
      <c r="J3" s="35"/>
      <c r="K3" s="36"/>
      <c r="O3" s="35"/>
    </row>
    <row r="4" spans="1:15" s="6" customFormat="1" ht="41.1" customHeight="1">
      <c r="A4" s="67"/>
      <c r="B4" s="62" t="s">
        <v>23</v>
      </c>
      <c r="C4" s="63" t="s">
        <v>24</v>
      </c>
      <c r="D4" s="63" t="s">
        <v>25</v>
      </c>
      <c r="E4" s="63" t="s">
        <v>37</v>
      </c>
      <c r="F4" s="26"/>
      <c r="G4" s="28"/>
      <c r="H4" s="28"/>
      <c r="I4" s="133"/>
      <c r="J4" s="28"/>
      <c r="K4" s="28"/>
      <c r="L4" s="28"/>
      <c r="M4" s="28"/>
    </row>
    <row r="5" spans="1:15" s="4" customFormat="1" ht="24.95" customHeight="1">
      <c r="A5" s="68"/>
      <c r="B5" s="59"/>
      <c r="C5" s="56"/>
      <c r="D5" s="60"/>
      <c r="E5" s="56"/>
      <c r="F5" s="26"/>
      <c r="G5" s="28"/>
      <c r="H5" s="28"/>
      <c r="I5" s="133"/>
      <c r="J5" s="28"/>
      <c r="K5" s="28"/>
      <c r="L5" s="28"/>
      <c r="M5" s="28"/>
    </row>
    <row r="6" spans="1:15" s="4" customFormat="1" ht="24.95" customHeight="1">
      <c r="A6" s="68"/>
      <c r="B6" s="55"/>
      <c r="C6" s="56"/>
      <c r="D6" s="56"/>
      <c r="E6" s="56"/>
      <c r="F6" s="26"/>
      <c r="G6" s="28"/>
      <c r="H6" s="28"/>
      <c r="I6" s="133"/>
      <c r="J6" s="28"/>
      <c r="K6" s="28"/>
      <c r="L6" s="28"/>
      <c r="M6" s="28"/>
    </row>
    <row r="7" spans="1:15" s="4" customFormat="1" ht="24.95" customHeight="1">
      <c r="A7" s="68"/>
      <c r="B7" s="55"/>
      <c r="C7" s="56"/>
      <c r="D7" s="56"/>
      <c r="E7" s="56"/>
      <c r="F7" s="26"/>
      <c r="G7" s="28"/>
      <c r="H7" s="28"/>
      <c r="I7" s="133"/>
      <c r="J7" s="28"/>
      <c r="K7" s="28"/>
      <c r="L7" s="28"/>
      <c r="M7" s="28"/>
    </row>
    <row r="8" spans="1:15" s="4" customFormat="1" ht="24.95" customHeight="1">
      <c r="A8" s="68"/>
      <c r="B8" s="55"/>
      <c r="C8" s="56"/>
      <c r="D8" s="56"/>
      <c r="E8" s="56"/>
      <c r="F8" s="26"/>
      <c r="G8" s="28"/>
      <c r="H8" s="28"/>
      <c r="I8" s="133"/>
      <c r="J8" s="28"/>
      <c r="K8" s="28"/>
      <c r="L8" s="28"/>
      <c r="M8" s="28"/>
    </row>
    <row r="9" spans="1:15" s="4" customFormat="1" ht="24.95" customHeight="1">
      <c r="A9" s="68"/>
      <c r="B9" s="55"/>
      <c r="C9" s="56"/>
      <c r="D9" s="56"/>
      <c r="E9" s="56"/>
      <c r="F9" s="26"/>
      <c r="G9" s="28"/>
      <c r="H9" s="28"/>
      <c r="I9" s="133"/>
      <c r="J9" s="28"/>
      <c r="K9" s="28"/>
      <c r="L9" s="28"/>
      <c r="M9" s="28"/>
    </row>
    <row r="10" spans="1:15" s="4" customFormat="1" ht="24.95" customHeight="1">
      <c r="A10" s="68"/>
      <c r="B10" s="55"/>
      <c r="C10" s="56"/>
      <c r="D10" s="56"/>
      <c r="E10" s="56"/>
      <c r="F10" s="26"/>
      <c r="G10" s="28"/>
      <c r="H10" s="28"/>
      <c r="I10" s="133"/>
      <c r="J10" s="28"/>
      <c r="K10" s="28"/>
      <c r="L10" s="28"/>
      <c r="M10" s="28"/>
    </row>
    <row r="11" spans="1:15" s="4" customFormat="1" ht="24.95" customHeight="1">
      <c r="A11" s="68"/>
      <c r="B11" s="55"/>
      <c r="C11" s="56"/>
      <c r="D11" s="56"/>
      <c r="E11" s="56"/>
      <c r="F11" s="26"/>
      <c r="G11" s="28"/>
      <c r="H11" s="28"/>
      <c r="I11" s="133"/>
      <c r="J11" s="28"/>
      <c r="K11" s="28"/>
      <c r="L11" s="28"/>
      <c r="M11" s="28"/>
    </row>
    <row r="12" spans="1:15" s="4" customFormat="1" ht="24.95" customHeight="1">
      <c r="A12" s="68"/>
      <c r="B12" s="55"/>
      <c r="C12" s="56"/>
      <c r="D12" s="56"/>
      <c r="E12" s="56"/>
      <c r="F12" s="26"/>
      <c r="G12" s="28"/>
      <c r="H12" s="28"/>
      <c r="I12" s="133"/>
      <c r="J12" s="28"/>
      <c r="K12" s="28"/>
      <c r="L12" s="28"/>
      <c r="M12" s="28"/>
    </row>
    <row r="13" spans="1:15" s="4" customFormat="1" ht="24.95" customHeight="1">
      <c r="A13" s="68"/>
      <c r="B13" s="55"/>
      <c r="C13" s="56"/>
      <c r="D13" s="56"/>
      <c r="E13" s="56"/>
      <c r="F13" s="26"/>
      <c r="G13" s="28"/>
      <c r="H13" s="28"/>
      <c r="I13" s="133"/>
      <c r="J13" s="28"/>
      <c r="K13" s="28"/>
      <c r="L13" s="28"/>
      <c r="M13" s="28"/>
    </row>
    <row r="14" spans="1:15" s="4" customFormat="1" ht="24.95" customHeight="1">
      <c r="A14" s="68"/>
      <c r="B14" s="55"/>
      <c r="C14" s="56"/>
      <c r="D14" s="56"/>
      <c r="E14" s="56"/>
      <c r="F14" s="26"/>
      <c r="G14" s="28"/>
      <c r="H14" s="28"/>
      <c r="I14" s="133"/>
      <c r="J14" s="28"/>
      <c r="K14" s="28"/>
      <c r="L14" s="28"/>
      <c r="M14" s="28"/>
    </row>
    <row r="15" spans="1:15" s="4" customFormat="1" ht="24.95" customHeight="1">
      <c r="A15" s="68"/>
      <c r="B15" s="55"/>
      <c r="C15" s="56"/>
      <c r="D15" s="56"/>
      <c r="E15" s="56"/>
      <c r="F15" s="26"/>
      <c r="G15" s="28"/>
      <c r="H15" s="28"/>
      <c r="I15" s="133"/>
      <c r="J15" s="28"/>
      <c r="K15" s="28"/>
      <c r="L15" s="28"/>
      <c r="M15" s="28"/>
    </row>
    <row r="16" spans="1:15" s="4" customFormat="1" ht="24.95" customHeight="1">
      <c r="A16" s="68"/>
      <c r="B16" s="55"/>
      <c r="C16" s="56"/>
      <c r="D16" s="56"/>
      <c r="E16" s="56"/>
      <c r="F16" s="26"/>
      <c r="G16" s="28"/>
      <c r="H16" s="28"/>
      <c r="I16" s="133"/>
      <c r="J16" s="28"/>
      <c r="K16" s="28"/>
      <c r="L16" s="28"/>
      <c r="M16" s="28"/>
    </row>
    <row r="17" spans="1:13" s="4" customFormat="1" ht="24.95" customHeight="1">
      <c r="A17" s="68"/>
      <c r="B17" s="55"/>
      <c r="C17" s="56"/>
      <c r="D17" s="56"/>
      <c r="E17" s="56"/>
      <c r="F17" s="26"/>
      <c r="G17" s="28"/>
      <c r="H17" s="28"/>
      <c r="I17" s="133"/>
      <c r="J17" s="28"/>
      <c r="K17" s="28"/>
      <c r="L17" s="28"/>
      <c r="M17" s="28"/>
    </row>
    <row r="18" spans="1:13" s="4" customFormat="1" ht="24.95" customHeight="1">
      <c r="A18" s="68"/>
      <c r="B18" s="55"/>
      <c r="C18" s="56"/>
      <c r="D18" s="56"/>
      <c r="E18" s="56"/>
      <c r="F18" s="26"/>
      <c r="G18" s="28"/>
      <c r="H18" s="28"/>
      <c r="I18" s="133"/>
      <c r="J18" s="28"/>
      <c r="K18" s="28"/>
      <c r="L18" s="28"/>
      <c r="M18" s="28"/>
    </row>
    <row r="19" spans="1:13" s="4" customFormat="1" ht="24.95" customHeight="1">
      <c r="A19" s="68"/>
      <c r="B19" s="55"/>
      <c r="C19" s="56"/>
      <c r="D19" s="56"/>
      <c r="E19" s="56"/>
      <c r="F19" s="26"/>
      <c r="G19" s="28"/>
      <c r="H19" s="28"/>
      <c r="I19" s="133"/>
      <c r="J19" s="28"/>
      <c r="K19" s="28"/>
      <c r="L19" s="28"/>
      <c r="M19" s="28"/>
    </row>
    <row r="20" spans="1:13" s="4" customFormat="1" ht="24.95" customHeight="1">
      <c r="A20" s="68"/>
      <c r="B20" s="55"/>
      <c r="C20" s="56"/>
      <c r="D20" s="56"/>
      <c r="E20" s="56"/>
      <c r="F20" s="26"/>
      <c r="G20" s="28"/>
      <c r="H20" s="28"/>
      <c r="I20" s="133"/>
      <c r="J20" s="28"/>
      <c r="K20" s="28"/>
      <c r="L20" s="28"/>
      <c r="M20" s="28"/>
    </row>
    <row r="21" spans="1:13" s="4" customFormat="1" ht="24.95" customHeight="1">
      <c r="A21" s="68"/>
      <c r="B21" s="55"/>
      <c r="C21" s="56"/>
      <c r="D21" s="56"/>
      <c r="E21" s="56"/>
      <c r="F21" s="26"/>
      <c r="G21" s="28"/>
      <c r="H21" s="28"/>
      <c r="I21" s="133"/>
      <c r="J21" s="28"/>
      <c r="K21" s="28"/>
      <c r="L21" s="28"/>
      <c r="M21" s="28"/>
    </row>
    <row r="22" spans="1:13" s="4" customFormat="1" ht="24.95" customHeight="1">
      <c r="A22" s="68"/>
      <c r="B22" s="55"/>
      <c r="C22" s="56"/>
      <c r="D22" s="56"/>
      <c r="E22" s="56"/>
      <c r="F22" s="26"/>
      <c r="G22" s="28"/>
      <c r="H22" s="28"/>
      <c r="I22" s="133"/>
      <c r="J22" s="28"/>
      <c r="K22" s="28"/>
      <c r="L22" s="28"/>
      <c r="M22" s="28"/>
    </row>
    <row r="23" spans="1:13" s="4" customFormat="1" ht="24.95" customHeight="1">
      <c r="A23" s="68"/>
      <c r="B23" s="55"/>
      <c r="C23" s="56"/>
      <c r="D23" s="56"/>
      <c r="E23" s="56"/>
      <c r="F23" s="26"/>
      <c r="G23" s="28"/>
      <c r="H23" s="28"/>
      <c r="I23" s="133"/>
      <c r="J23" s="28"/>
      <c r="K23" s="28"/>
      <c r="L23" s="28"/>
      <c r="M23" s="28"/>
    </row>
    <row r="24" spans="1:13" s="4" customFormat="1" ht="24.95" customHeight="1">
      <c r="A24" s="68"/>
      <c r="B24" s="55"/>
      <c r="C24" s="56"/>
      <c r="D24" s="56"/>
      <c r="E24" s="56"/>
      <c r="F24" s="26"/>
      <c r="G24" s="28"/>
      <c r="H24" s="28"/>
      <c r="I24" s="133"/>
      <c r="J24" s="28"/>
      <c r="K24" s="28"/>
      <c r="L24" s="28"/>
      <c r="M24" s="28"/>
    </row>
    <row r="25" spans="1:13" s="4" customFormat="1" ht="24.95" customHeight="1">
      <c r="A25" s="68"/>
      <c r="B25" s="55"/>
      <c r="C25" s="56"/>
      <c r="D25" s="56"/>
      <c r="E25" s="56"/>
      <c r="F25" s="26"/>
      <c r="G25" s="28"/>
      <c r="H25" s="28"/>
      <c r="I25" s="133"/>
      <c r="J25" s="28"/>
      <c r="K25" s="28"/>
      <c r="L25" s="28"/>
      <c r="M25" s="28"/>
    </row>
    <row r="26" spans="1:13" s="4" customFormat="1" ht="24.95" customHeight="1">
      <c r="A26" s="68"/>
      <c r="B26" s="55"/>
      <c r="C26" s="56"/>
      <c r="D26" s="56"/>
      <c r="E26" s="56"/>
      <c r="F26" s="26"/>
      <c r="G26" s="28"/>
      <c r="H26" s="28"/>
      <c r="I26" s="133"/>
      <c r="J26" s="28"/>
      <c r="K26" s="28"/>
      <c r="L26" s="28"/>
      <c r="M26" s="28"/>
    </row>
    <row r="27" spans="1:13" s="4" customFormat="1" ht="24.95" customHeight="1">
      <c r="A27" s="68"/>
      <c r="B27" s="55"/>
      <c r="C27" s="56"/>
      <c r="D27" s="56"/>
      <c r="E27" s="56"/>
      <c r="F27" s="26"/>
      <c r="G27" s="28"/>
      <c r="H27" s="28"/>
      <c r="I27" s="133"/>
      <c r="J27" s="28"/>
      <c r="K27" s="28"/>
      <c r="L27" s="28"/>
      <c r="M27" s="28"/>
    </row>
    <row r="28" spans="1:13" s="4" customFormat="1" ht="24.95" customHeight="1">
      <c r="A28" s="68"/>
      <c r="B28" s="55"/>
      <c r="C28" s="56"/>
      <c r="D28" s="56"/>
      <c r="E28" s="56"/>
      <c r="F28" s="26"/>
      <c r="G28" s="28"/>
      <c r="H28" s="28"/>
      <c r="I28" s="133"/>
      <c r="J28" s="28"/>
      <c r="K28" s="28"/>
      <c r="L28" s="28"/>
      <c r="M28" s="28"/>
    </row>
    <row r="29" spans="1:13" s="4" customFormat="1" ht="24.95" customHeight="1">
      <c r="A29" s="68"/>
      <c r="B29" s="55"/>
      <c r="C29" s="56"/>
      <c r="D29" s="56"/>
      <c r="E29" s="56"/>
      <c r="F29" s="26"/>
      <c r="G29" s="28"/>
      <c r="H29" s="28"/>
      <c r="I29" s="133"/>
      <c r="J29" s="28"/>
      <c r="K29" s="28"/>
      <c r="L29" s="28"/>
      <c r="M29" s="28"/>
    </row>
    <row r="30" spans="1:13" s="4" customFormat="1" ht="24.95" customHeight="1">
      <c r="A30" s="68"/>
      <c r="B30" s="55"/>
      <c r="C30" s="56"/>
      <c r="D30" s="56"/>
      <c r="E30" s="56"/>
      <c r="F30" s="26"/>
      <c r="G30" s="28"/>
      <c r="H30" s="28"/>
      <c r="I30" s="133"/>
      <c r="J30" s="28"/>
      <c r="K30" s="28"/>
      <c r="L30" s="28"/>
      <c r="M30" s="28"/>
    </row>
    <row r="31" spans="1:13" s="4" customFormat="1" ht="24.95" customHeight="1">
      <c r="A31" s="68"/>
      <c r="B31" s="55"/>
      <c r="C31" s="56"/>
      <c r="D31" s="56"/>
      <c r="E31" s="56"/>
      <c r="F31" s="26"/>
      <c r="G31" s="28"/>
      <c r="H31" s="28"/>
      <c r="I31" s="133"/>
      <c r="J31" s="28"/>
      <c r="K31" s="28"/>
      <c r="L31" s="28"/>
      <c r="M31" s="28"/>
    </row>
    <row r="32" spans="1:13" s="4" customFormat="1" ht="24.95" customHeight="1">
      <c r="A32" s="68"/>
      <c r="B32" s="55"/>
      <c r="C32" s="56"/>
      <c r="D32" s="56"/>
      <c r="E32" s="56"/>
      <c r="F32" s="26"/>
      <c r="G32" s="28"/>
      <c r="H32" s="28"/>
      <c r="I32" s="133"/>
      <c r="J32" s="28"/>
      <c r="K32" s="28"/>
      <c r="L32" s="28"/>
      <c r="M32" s="28"/>
    </row>
    <row r="33" spans="1:13" s="4" customFormat="1" ht="24.95" customHeight="1">
      <c r="A33" s="68"/>
      <c r="B33" s="55"/>
      <c r="C33" s="56"/>
      <c r="D33" s="56"/>
      <c r="E33" s="56"/>
      <c r="F33" s="26"/>
      <c r="G33" s="28"/>
      <c r="H33" s="28"/>
      <c r="I33" s="133"/>
      <c r="J33" s="28"/>
      <c r="K33" s="28"/>
      <c r="L33" s="28"/>
      <c r="M33" s="28"/>
    </row>
    <row r="34" spans="1:13" s="4" customFormat="1" ht="24.95" customHeight="1">
      <c r="A34" s="68"/>
      <c r="B34" s="55"/>
      <c r="C34" s="56"/>
      <c r="D34" s="56"/>
      <c r="E34" s="56"/>
      <c r="F34" s="26"/>
      <c r="G34" s="28"/>
      <c r="H34" s="28"/>
      <c r="I34" s="133"/>
      <c r="J34" s="28"/>
      <c r="K34" s="28"/>
      <c r="L34" s="28"/>
      <c r="M34" s="28"/>
    </row>
    <row r="35" spans="1:13" s="4" customFormat="1" ht="24.95" customHeight="1">
      <c r="A35" s="68"/>
      <c r="B35" s="55"/>
      <c r="C35" s="56"/>
      <c r="D35" s="56"/>
      <c r="E35" s="56"/>
      <c r="F35" s="26"/>
      <c r="G35" s="28"/>
      <c r="H35" s="28"/>
      <c r="I35" s="133"/>
      <c r="J35" s="28"/>
      <c r="K35" s="28"/>
      <c r="L35" s="28"/>
      <c r="M35" s="28"/>
    </row>
    <row r="36" spans="1:13" s="4" customFormat="1" ht="24.95" customHeight="1">
      <c r="A36" s="68"/>
      <c r="B36" s="55"/>
      <c r="C36" s="56"/>
      <c r="D36" s="56"/>
      <c r="E36" s="56"/>
      <c r="F36" s="26"/>
      <c r="G36" s="28"/>
      <c r="H36" s="28"/>
      <c r="I36" s="133"/>
      <c r="J36" s="28"/>
      <c r="K36" s="28"/>
      <c r="L36" s="28"/>
      <c r="M36" s="28"/>
    </row>
    <row r="37" spans="1:13" s="4" customFormat="1" ht="24.95" customHeight="1">
      <c r="A37" s="68"/>
      <c r="B37" s="55"/>
      <c r="C37" s="56"/>
      <c r="D37" s="56"/>
      <c r="E37" s="56"/>
      <c r="F37" s="26"/>
      <c r="G37" s="28"/>
      <c r="H37" s="28"/>
      <c r="I37" s="133"/>
      <c r="J37" s="28"/>
      <c r="K37" s="28"/>
      <c r="L37" s="28"/>
      <c r="M37" s="28"/>
    </row>
    <row r="38" spans="1:13" s="4" customFormat="1" ht="24.95" customHeight="1">
      <c r="A38" s="68"/>
      <c r="B38" s="55"/>
      <c r="C38" s="56"/>
      <c r="D38" s="56"/>
      <c r="E38" s="56"/>
      <c r="F38" s="26"/>
      <c r="G38" s="28"/>
      <c r="H38" s="28"/>
      <c r="I38" s="133"/>
      <c r="J38" s="28"/>
      <c r="K38" s="28"/>
      <c r="L38" s="28"/>
      <c r="M38" s="28"/>
    </row>
    <row r="39" spans="1:13" s="4" customFormat="1" ht="24.95" customHeight="1">
      <c r="A39" s="68"/>
      <c r="B39" s="55"/>
      <c r="C39" s="56"/>
      <c r="D39" s="56"/>
      <c r="E39" s="56"/>
      <c r="F39" s="26"/>
      <c r="G39" s="28"/>
      <c r="H39" s="28"/>
      <c r="I39" s="133"/>
      <c r="J39" s="28"/>
      <c r="K39" s="28"/>
      <c r="L39" s="28"/>
      <c r="M39" s="28"/>
    </row>
    <row r="40" spans="1:13" s="4" customFormat="1" ht="24.95" customHeight="1">
      <c r="A40" s="68"/>
      <c r="B40" s="55"/>
      <c r="C40" s="56"/>
      <c r="D40" s="56"/>
      <c r="E40" s="56"/>
      <c r="F40" s="26"/>
      <c r="G40" s="28"/>
      <c r="H40" s="28"/>
      <c r="I40" s="133"/>
      <c r="J40" s="28"/>
      <c r="K40" s="28"/>
      <c r="L40" s="28"/>
      <c r="M40" s="28"/>
    </row>
    <row r="41" spans="1:13" s="4" customFormat="1" ht="24.95" customHeight="1">
      <c r="A41" s="68"/>
      <c r="B41" s="55"/>
      <c r="C41" s="56"/>
      <c r="D41" s="56"/>
      <c r="E41" s="56"/>
      <c r="F41" s="26"/>
      <c r="G41" s="28"/>
      <c r="H41" s="28"/>
      <c r="I41" s="133"/>
      <c r="J41" s="28"/>
      <c r="K41" s="28"/>
      <c r="L41" s="28"/>
      <c r="M41" s="28"/>
    </row>
    <row r="42" spans="1:13" s="4" customFormat="1" ht="24.95" customHeight="1">
      <c r="A42" s="68"/>
      <c r="B42" s="55"/>
      <c r="C42" s="56"/>
      <c r="D42" s="56"/>
      <c r="E42" s="56"/>
      <c r="F42" s="26"/>
      <c r="G42" s="28"/>
      <c r="H42" s="28"/>
      <c r="I42" s="133"/>
      <c r="J42" s="28"/>
      <c r="K42" s="28"/>
      <c r="L42" s="28"/>
      <c r="M42" s="28"/>
    </row>
    <row r="43" spans="1:13" s="4" customFormat="1" ht="24.95" customHeight="1">
      <c r="A43" s="68"/>
      <c r="B43" s="55"/>
      <c r="C43" s="56"/>
      <c r="D43" s="56"/>
      <c r="E43" s="56"/>
      <c r="F43" s="26"/>
      <c r="G43" s="28"/>
      <c r="H43" s="28"/>
      <c r="I43" s="133"/>
      <c r="J43" s="28"/>
      <c r="K43" s="28"/>
      <c r="L43" s="28"/>
      <c r="M43" s="28"/>
    </row>
    <row r="44" spans="1:13" s="4" customFormat="1" ht="24.95" customHeight="1">
      <c r="A44" s="68"/>
      <c r="B44" s="55"/>
      <c r="C44" s="56"/>
      <c r="D44" s="56"/>
      <c r="E44" s="56"/>
      <c r="F44" s="26"/>
      <c r="G44" s="28"/>
      <c r="H44" s="28"/>
      <c r="I44" s="133"/>
      <c r="J44" s="28"/>
      <c r="K44" s="28"/>
      <c r="L44" s="28"/>
      <c r="M44" s="28"/>
    </row>
    <row r="45" spans="1:13" s="4" customFormat="1" ht="24.95" customHeight="1">
      <c r="A45" s="68"/>
      <c r="B45" s="55"/>
      <c r="C45" s="56"/>
      <c r="D45" s="56"/>
      <c r="E45" s="56"/>
      <c r="F45" s="26"/>
      <c r="G45" s="28"/>
      <c r="H45" s="28"/>
      <c r="I45" s="133"/>
      <c r="J45" s="28"/>
      <c r="K45" s="28"/>
      <c r="L45" s="28"/>
      <c r="M45" s="28"/>
    </row>
    <row r="46" spans="1:13" s="4" customFormat="1" ht="24.95" customHeight="1">
      <c r="A46" s="68"/>
      <c r="B46" s="55"/>
      <c r="C46" s="56"/>
      <c r="D46" s="56"/>
      <c r="E46" s="56"/>
      <c r="F46" s="26"/>
      <c r="G46" s="28"/>
      <c r="H46" s="28"/>
      <c r="I46" s="133"/>
      <c r="J46" s="28"/>
      <c r="K46" s="28"/>
      <c r="L46" s="28"/>
      <c r="M46" s="28"/>
    </row>
    <row r="47" spans="1:13" s="4" customFormat="1" ht="24.95" customHeight="1">
      <c r="A47" s="68"/>
      <c r="B47" s="55"/>
      <c r="C47" s="56"/>
      <c r="D47" s="56"/>
      <c r="E47" s="56"/>
      <c r="F47" s="26"/>
      <c r="G47" s="28"/>
      <c r="H47" s="28"/>
      <c r="I47" s="133"/>
      <c r="J47" s="28"/>
      <c r="K47" s="28"/>
      <c r="L47" s="28"/>
      <c r="M47" s="28"/>
    </row>
    <row r="48" spans="1:13" s="4" customFormat="1" ht="24.95" customHeight="1">
      <c r="A48" s="68"/>
      <c r="B48" s="55"/>
      <c r="C48" s="56"/>
      <c r="D48" s="56"/>
      <c r="E48" s="56"/>
      <c r="F48" s="26"/>
      <c r="G48" s="28"/>
      <c r="H48" s="28"/>
      <c r="I48" s="133"/>
      <c r="J48" s="28"/>
      <c r="K48" s="28"/>
      <c r="L48" s="28"/>
      <c r="M48" s="28"/>
    </row>
    <row r="49" spans="1:13" s="4" customFormat="1" ht="24.95" customHeight="1">
      <c r="A49" s="68"/>
      <c r="B49" s="55"/>
      <c r="C49" s="56"/>
      <c r="D49" s="56"/>
      <c r="E49" s="56"/>
      <c r="F49" s="38"/>
      <c r="G49" s="28"/>
      <c r="H49" s="28"/>
      <c r="I49" s="133"/>
      <c r="J49" s="28"/>
      <c r="K49" s="28"/>
      <c r="L49" s="28"/>
      <c r="M49" s="28"/>
    </row>
    <row r="50" spans="1:13" s="4" customFormat="1" ht="24.95" customHeight="1">
      <c r="A50" s="68"/>
      <c r="B50" s="55"/>
      <c r="C50" s="56"/>
      <c r="D50" s="56"/>
      <c r="E50" s="56"/>
      <c r="F50" s="57"/>
      <c r="G50" s="28"/>
      <c r="H50" s="28"/>
      <c r="I50" s="133"/>
      <c r="J50" s="28"/>
      <c r="K50" s="28"/>
      <c r="L50" s="28"/>
      <c r="M50" s="28"/>
    </row>
    <row r="51" spans="1:13" s="4" customFormat="1" ht="24.95" customHeight="1">
      <c r="A51" s="68"/>
      <c r="B51" s="55"/>
      <c r="C51" s="56"/>
      <c r="D51" s="56"/>
      <c r="E51" s="56"/>
      <c r="F51" s="57"/>
      <c r="G51" s="28"/>
      <c r="H51" s="28"/>
      <c r="I51" s="133"/>
      <c r="J51" s="28"/>
      <c r="K51" s="28"/>
      <c r="L51" s="28"/>
      <c r="M51" s="28"/>
    </row>
    <row r="52" spans="1:13" s="4" customFormat="1" ht="24.95" customHeight="1">
      <c r="A52" s="68"/>
      <c r="B52" s="55"/>
      <c r="C52" s="56"/>
      <c r="D52" s="56"/>
      <c r="E52" s="56"/>
      <c r="F52" s="44"/>
      <c r="G52" s="28"/>
      <c r="H52" s="28"/>
      <c r="I52" s="133"/>
      <c r="J52" s="28"/>
      <c r="K52" s="28"/>
      <c r="L52" s="28"/>
      <c r="M52" s="28"/>
    </row>
    <row r="53" spans="1:13" s="4" customFormat="1" ht="24.95" customHeight="1">
      <c r="A53" s="68"/>
      <c r="B53" s="55"/>
      <c r="C53" s="56"/>
      <c r="D53" s="56"/>
      <c r="E53" s="56"/>
      <c r="F53" s="43"/>
      <c r="G53" s="28"/>
      <c r="H53" s="28"/>
      <c r="I53" s="133"/>
      <c r="J53" s="28"/>
      <c r="K53" s="28"/>
      <c r="L53" s="28"/>
      <c r="M53" s="28"/>
    </row>
    <row r="54" spans="1:13" s="4" customFormat="1" ht="24.95" customHeight="1">
      <c r="A54" s="68"/>
      <c r="B54" s="55"/>
      <c r="C54" s="56"/>
      <c r="D54" s="56"/>
      <c r="E54" s="56"/>
      <c r="F54" s="38"/>
      <c r="G54" s="28"/>
      <c r="H54" s="28"/>
      <c r="I54" s="133"/>
      <c r="J54" s="28"/>
      <c r="K54" s="28"/>
      <c r="L54" s="28"/>
      <c r="M54" s="28"/>
    </row>
    <row r="55" spans="1:13" s="10" customFormat="1" ht="28.9" thickBot="1">
      <c r="A55" s="33"/>
      <c r="B55" s="28"/>
      <c r="C55" s="28" t="s">
        <v>27</v>
      </c>
      <c r="D55" s="28"/>
      <c r="E55" s="70" t="s">
        <v>28</v>
      </c>
      <c r="F55" s="38"/>
      <c r="G55" s="28"/>
      <c r="H55" s="37"/>
      <c r="I55" s="132"/>
      <c r="J55" s="23"/>
      <c r="K55" s="28"/>
      <c r="L55" s="28"/>
      <c r="M55" s="28"/>
    </row>
    <row r="56" spans="1:13" s="46" customFormat="1" ht="24.95" customHeight="1" thickBot="1">
      <c r="A56" s="42"/>
      <c r="B56" s="30"/>
      <c r="C56" s="29"/>
      <c r="D56" s="52"/>
      <c r="E56" s="69">
        <f>SUM(E55:E55)</f>
        <v>0</v>
      </c>
      <c r="F56" s="57" t="s">
        <v>29</v>
      </c>
      <c r="G56" s="47">
        <f>'START HERE'!B10</f>
        <v>0</v>
      </c>
      <c r="H56" s="58" t="s">
        <v>30</v>
      </c>
      <c r="I56" s="134">
        <f>G56+E56</f>
        <v>0</v>
      </c>
      <c r="J56" s="42"/>
      <c r="K56" s="28"/>
      <c r="L56" s="28"/>
      <c r="M56" s="28"/>
    </row>
    <row r="57" spans="1:13" s="46" customFormat="1" ht="47.1" customHeight="1">
      <c r="A57" s="42"/>
      <c r="B57" s="30"/>
      <c r="C57" s="29"/>
      <c r="D57" s="52"/>
      <c r="E57" s="53" t="s">
        <v>31</v>
      </c>
      <c r="F57" s="44"/>
      <c r="G57" s="53" t="s">
        <v>32</v>
      </c>
      <c r="H57" s="33"/>
      <c r="I57" s="135" t="s">
        <v>33</v>
      </c>
      <c r="J57" s="42"/>
      <c r="K57" s="28"/>
      <c r="L57" s="28"/>
      <c r="M57" s="28"/>
    </row>
    <row r="58" spans="1:13" ht="17.45" hidden="1">
      <c r="B58" s="20"/>
      <c r="C58" s="20"/>
      <c r="D58" s="20"/>
      <c r="E58" s="17"/>
      <c r="F58" s="40"/>
      <c r="G58" s="18"/>
      <c r="H58" s="17"/>
      <c r="I58" s="136"/>
      <c r="J58" s="18"/>
    </row>
    <row r="59" spans="1:13" ht="17.45" hidden="1">
      <c r="B59" s="20"/>
      <c r="C59" s="20"/>
      <c r="D59" s="20"/>
      <c r="E59" s="17"/>
      <c r="F59" s="40"/>
      <c r="G59" s="18"/>
      <c r="H59" s="17"/>
      <c r="I59" s="136"/>
      <c r="J59" s="18"/>
    </row>
    <row r="60" spans="1:13" ht="17.45" hidden="1">
      <c r="B60" s="20"/>
      <c r="C60" s="20"/>
      <c r="D60" s="20"/>
      <c r="E60" s="17"/>
      <c r="F60" s="40"/>
      <c r="G60" s="18"/>
      <c r="H60" s="17"/>
      <c r="I60" s="136"/>
      <c r="J60" s="18"/>
    </row>
    <row r="61" spans="1:13" ht="17.45" hidden="1">
      <c r="F61" s="40"/>
    </row>
    <row r="62" spans="1:13" ht="17.45" hidden="1">
      <c r="F62" s="40"/>
    </row>
    <row r="63" spans="1:13" ht="17.45" hidden="1">
      <c r="F63" s="40"/>
    </row>
    <row r="64" spans="1:13" ht="17.45" hidden="1">
      <c r="F64" s="40"/>
    </row>
    <row r="65" spans="6:6" ht="17.45" hidden="1">
      <c r="F65" s="40"/>
    </row>
    <row r="66" spans="6:6" ht="17.45" hidden="1">
      <c r="F66" s="40"/>
    </row>
    <row r="67" spans="6:6" ht="17.45" hidden="1">
      <c r="F67" s="40"/>
    </row>
    <row r="68" spans="6:6" ht="17.45" hidden="1">
      <c r="F68" s="40"/>
    </row>
    <row r="69" spans="6:6" ht="17.45" hidden="1">
      <c r="F69" s="40"/>
    </row>
    <row r="70" spans="6:6" ht="17.45" hidden="1">
      <c r="F70" s="40"/>
    </row>
    <row r="71" spans="6:6" ht="17.45" hidden="1">
      <c r="F71" s="40"/>
    </row>
  </sheetData>
  <sheetProtection algorithmName="SHA-512" hashValue="ny+bZE1WmXDyUydbUCy8nt+iyaiaJdbBXg0izyCImda0v9/BlW4YWE/sUBYF8+pQLuqQjaDE0PLcm/T+59Ztng==" saltValue="GrozJHIBXGG1fOYtkPhtYA==" spinCount="100000" sheet="1" insertRows="0" deleteRows="0" selectLockedCells="1"/>
  <protectedRanges>
    <protectedRange sqref="B5:B54 C5:E54" name="Range1"/>
  </protectedRanges>
  <mergeCells count="1">
    <mergeCell ref="B2:E2"/>
  </mergeCells>
  <printOptions horizontalCentered="1" verticalCentered="1"/>
  <pageMargins left="0.76" right="0.54" top="0.36" bottom="0.38" header="0.3" footer="0.3"/>
  <pageSetup scale="3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A4CA6819-1993-4EEE-A38D-CBC03CEC633F}">
          <x14:formula1>
            <xm:f>'ENTER in Troop Finance Report'!$B$21:$B$31</xm:f>
          </x14:formula1>
          <xm:sqref>C5:D54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CCDFFA"/>
    <pageSetUpPr fitToPage="1"/>
  </sheetPr>
  <dimension ref="A1:V60"/>
  <sheetViews>
    <sheetView topLeftCell="A19" zoomScale="70" zoomScaleNormal="70" workbookViewId="0">
      <selection activeCell="E33" sqref="E33"/>
    </sheetView>
  </sheetViews>
  <sheetFormatPr defaultColWidth="0" defaultRowHeight="14.45" zeroHeight="1"/>
  <cols>
    <col min="1" max="1" width="4" style="65" customWidth="1"/>
    <col min="2" max="2" width="47.7109375" style="65" customWidth="1"/>
    <col min="3" max="3" width="18.85546875" style="65" customWidth="1"/>
    <col min="4" max="4" width="15" style="65" customWidth="1"/>
    <col min="5" max="5" width="15.42578125" style="65" customWidth="1"/>
    <col min="6" max="6" width="2.28515625" style="65" customWidth="1"/>
    <col min="7" max="7" width="25.42578125" style="65" customWidth="1"/>
    <col min="8" max="9" width="15" style="65" customWidth="1"/>
    <col min="10" max="10" width="3.85546875" style="65" customWidth="1"/>
    <col min="11" max="11" width="33.85546875" style="65" customWidth="1"/>
    <col min="12" max="12" width="15" style="65" customWidth="1"/>
    <col min="13" max="13" width="4.42578125" style="65" customWidth="1"/>
    <col min="14" max="14" width="2" style="65" customWidth="1"/>
    <col min="15" max="22" width="0" style="65" hidden="1" customWidth="1"/>
    <col min="23" max="16384" width="8.85546875" style="65" hidden="1"/>
  </cols>
  <sheetData>
    <row r="1" spans="1:22" s="26" customFormat="1" ht="21">
      <c r="A1" s="77"/>
      <c r="B1" s="78"/>
      <c r="C1" s="78"/>
      <c r="D1" s="78"/>
      <c r="E1" s="78"/>
      <c r="F1" s="78"/>
      <c r="G1" s="78"/>
      <c r="H1" s="115"/>
      <c r="I1" s="115"/>
      <c r="J1" s="78"/>
      <c r="K1" s="25"/>
      <c r="L1" s="25"/>
      <c r="P1" s="36"/>
    </row>
    <row r="2" spans="1:22" s="33" customFormat="1" ht="36.950000000000003" customHeight="1">
      <c r="A2" s="114"/>
      <c r="B2" s="218" t="s">
        <v>38</v>
      </c>
      <c r="C2" s="218"/>
      <c r="D2" s="218"/>
      <c r="E2" s="218"/>
      <c r="F2" s="218"/>
      <c r="G2" s="218"/>
      <c r="H2" s="218"/>
      <c r="I2" s="218"/>
      <c r="J2" s="218"/>
      <c r="K2" s="218"/>
      <c r="L2" s="218"/>
      <c r="S2" s="116"/>
      <c r="T2" s="116"/>
      <c r="U2" s="116"/>
      <c r="V2" s="116"/>
    </row>
    <row r="3" spans="1:22" s="33" customFormat="1" ht="15" customHeight="1">
      <c r="A3" s="114"/>
      <c r="B3" s="127"/>
      <c r="C3" s="127"/>
      <c r="D3" s="127"/>
      <c r="E3" s="127"/>
      <c r="F3" s="127"/>
      <c r="G3" s="127"/>
      <c r="H3" s="127"/>
      <c r="I3" s="127"/>
      <c r="J3" s="127"/>
      <c r="K3" s="127"/>
      <c r="L3" s="127"/>
      <c r="S3" s="116"/>
      <c r="T3" s="116"/>
      <c r="U3" s="116"/>
      <c r="V3" s="116"/>
    </row>
    <row r="4" spans="1:22" s="66" customFormat="1" ht="36.950000000000003" customHeight="1">
      <c r="A4" s="91"/>
      <c r="B4" s="221" t="s">
        <v>39</v>
      </c>
      <c r="C4" s="223"/>
      <c r="D4" s="223"/>
      <c r="E4" s="223"/>
      <c r="F4" s="223"/>
      <c r="G4" s="223"/>
      <c r="H4" s="223"/>
      <c r="I4" s="222"/>
      <c r="J4" s="126"/>
      <c r="K4" s="221" t="s">
        <v>40</v>
      </c>
      <c r="L4" s="222"/>
      <c r="M4" s="33"/>
    </row>
    <row r="5" spans="1:22" ht="24.6">
      <c r="A5" s="91"/>
      <c r="B5" s="104"/>
      <c r="C5" s="105"/>
      <c r="D5" s="105"/>
      <c r="E5" s="105"/>
      <c r="F5" s="105"/>
      <c r="G5" s="105"/>
      <c r="H5" s="105"/>
      <c r="I5" s="105"/>
      <c r="J5" s="105"/>
      <c r="K5" s="105"/>
      <c r="L5" s="35"/>
      <c r="M5" s="26"/>
    </row>
    <row r="6" spans="1:22" ht="21">
      <c r="A6" s="83"/>
      <c r="B6" s="23"/>
      <c r="F6" s="119"/>
      <c r="G6" s="119"/>
      <c r="H6" s="119"/>
      <c r="I6" s="119"/>
      <c r="J6" s="119"/>
      <c r="K6" s="119" t="s">
        <v>41</v>
      </c>
      <c r="L6" s="118">
        <f>'START HERE'!B18</f>
        <v>0</v>
      </c>
    </row>
    <row r="7" spans="1:22" ht="21">
      <c r="A7" s="83"/>
      <c r="B7" s="23"/>
      <c r="F7" s="119"/>
      <c r="G7" s="119"/>
      <c r="H7" s="119"/>
      <c r="I7" s="119"/>
      <c r="J7" s="119"/>
      <c r="K7" s="119"/>
      <c r="L7" s="119"/>
    </row>
    <row r="8" spans="1:22" ht="17.45">
      <c r="A8" s="83"/>
      <c r="B8" s="23"/>
      <c r="C8" s="39"/>
      <c r="D8" s="85"/>
      <c r="E8" s="85"/>
      <c r="F8" s="85"/>
      <c r="G8" s="85"/>
      <c r="H8" s="85"/>
      <c r="I8" s="85"/>
      <c r="J8" s="85"/>
      <c r="K8" s="90"/>
      <c r="L8" s="98"/>
      <c r="M8" s="26"/>
    </row>
    <row r="9" spans="1:22" ht="22.9">
      <c r="A9" s="83"/>
      <c r="B9" s="224" t="s">
        <v>42</v>
      </c>
      <c r="C9" s="224"/>
      <c r="D9" s="224"/>
      <c r="E9" s="88"/>
      <c r="F9" s="88"/>
      <c r="G9" s="224" t="s">
        <v>43</v>
      </c>
      <c r="H9" s="224"/>
      <c r="I9" s="128"/>
      <c r="K9" s="219" t="s">
        <v>44</v>
      </c>
      <c r="L9" s="220"/>
      <c r="M9" s="26"/>
    </row>
    <row r="10" spans="1:22" ht="17.45">
      <c r="A10" s="83"/>
      <c r="B10" s="99" t="s">
        <v>25</v>
      </c>
      <c r="C10" s="100" t="s">
        <v>45</v>
      </c>
      <c r="D10" s="101" t="s">
        <v>46</v>
      </c>
      <c r="E10" s="89"/>
      <c r="F10" s="89"/>
      <c r="G10" s="102" t="s">
        <v>47</v>
      </c>
      <c r="H10" s="103" t="s">
        <v>46</v>
      </c>
      <c r="I10" s="128"/>
      <c r="K10" s="99" t="s">
        <v>25</v>
      </c>
      <c r="L10" s="103" t="s">
        <v>46</v>
      </c>
      <c r="M10" s="26"/>
    </row>
    <row r="11" spans="1:22" ht="18">
      <c r="A11" s="83"/>
      <c r="B11" s="60"/>
      <c r="C11" s="11" t="s">
        <v>48</v>
      </c>
      <c r="D11" s="111"/>
      <c r="E11" s="87"/>
      <c r="F11" s="87"/>
      <c r="G11" s="60"/>
      <c r="H11" s="111"/>
      <c r="I11" s="129"/>
      <c r="K11" s="60"/>
      <c r="L11" s="111"/>
      <c r="M11" s="26"/>
    </row>
    <row r="12" spans="1:22" ht="18">
      <c r="A12" s="83"/>
      <c r="B12" s="60"/>
      <c r="C12" s="11" t="s">
        <v>49</v>
      </c>
      <c r="D12" s="111"/>
      <c r="E12" s="87"/>
      <c r="F12" s="87"/>
      <c r="G12" s="60"/>
      <c r="H12" s="111"/>
      <c r="I12" s="129"/>
      <c r="K12" s="60"/>
      <c r="L12" s="111"/>
      <c r="M12" s="26"/>
    </row>
    <row r="13" spans="1:22" ht="18">
      <c r="A13" s="83"/>
      <c r="B13" s="60"/>
      <c r="C13" s="11" t="s">
        <v>50</v>
      </c>
      <c r="D13" s="111"/>
      <c r="E13" s="87"/>
      <c r="F13" s="87"/>
      <c r="G13" s="60"/>
      <c r="H13" s="111"/>
      <c r="I13" s="129"/>
      <c r="K13" s="60"/>
      <c r="L13" s="111"/>
      <c r="M13" s="26"/>
    </row>
    <row r="14" spans="1:22" ht="18">
      <c r="A14" s="83"/>
      <c r="B14" s="60"/>
      <c r="C14" s="11" t="s">
        <v>51</v>
      </c>
      <c r="D14" s="111"/>
      <c r="E14" s="87"/>
      <c r="F14" s="87"/>
      <c r="G14" s="60"/>
      <c r="H14" s="111"/>
      <c r="I14" s="129"/>
      <c r="K14" s="60"/>
      <c r="L14" s="111"/>
      <c r="M14" s="26"/>
    </row>
    <row r="15" spans="1:22" ht="18">
      <c r="A15" s="83"/>
      <c r="B15" s="60"/>
      <c r="C15" s="11" t="s">
        <v>52</v>
      </c>
      <c r="D15" s="111"/>
      <c r="E15" s="87"/>
      <c r="F15" s="87"/>
      <c r="G15" s="60"/>
      <c r="H15" s="111"/>
      <c r="I15" s="129"/>
      <c r="K15" s="60"/>
      <c r="L15" s="111"/>
      <c r="M15" s="26"/>
    </row>
    <row r="16" spans="1:22" ht="18">
      <c r="A16" s="83"/>
      <c r="B16" s="60"/>
      <c r="C16" s="11" t="s">
        <v>53</v>
      </c>
      <c r="D16" s="111"/>
      <c r="E16" s="87"/>
      <c r="F16" s="87"/>
      <c r="G16" s="60"/>
      <c r="H16" s="111"/>
      <c r="I16" s="129"/>
      <c r="K16" s="60"/>
      <c r="L16" s="111"/>
      <c r="M16" s="26"/>
    </row>
    <row r="17" spans="1:13" ht="18">
      <c r="A17" s="83"/>
      <c r="B17" s="60"/>
      <c r="C17" s="11" t="s">
        <v>54</v>
      </c>
      <c r="D17" s="111"/>
      <c r="E17" s="87"/>
      <c r="F17" s="87"/>
      <c r="G17" s="60"/>
      <c r="H17" s="111"/>
      <c r="I17" s="129"/>
      <c r="K17" s="60"/>
      <c r="L17" s="111"/>
      <c r="M17" s="26"/>
    </row>
    <row r="18" spans="1:13" ht="18">
      <c r="A18" s="83"/>
      <c r="B18" s="60"/>
      <c r="C18" s="11" t="s">
        <v>55</v>
      </c>
      <c r="D18" s="111"/>
      <c r="E18" s="87"/>
      <c r="F18" s="87"/>
      <c r="G18" s="60"/>
      <c r="H18" s="111"/>
      <c r="I18" s="129"/>
      <c r="K18" s="60"/>
      <c r="L18" s="111"/>
      <c r="M18" s="26"/>
    </row>
    <row r="19" spans="1:13" ht="18">
      <c r="A19" s="83"/>
      <c r="B19" s="60"/>
      <c r="C19" s="11" t="s">
        <v>56</v>
      </c>
      <c r="D19" s="111"/>
      <c r="E19" s="87"/>
      <c r="F19" s="87"/>
      <c r="G19" s="60"/>
      <c r="H19" s="111"/>
      <c r="I19" s="129"/>
      <c r="K19" s="60"/>
      <c r="L19" s="111"/>
      <c r="M19" s="26"/>
    </row>
    <row r="20" spans="1:13" ht="18">
      <c r="A20" s="83"/>
      <c r="B20" s="60"/>
      <c r="C20" s="11" t="s">
        <v>57</v>
      </c>
      <c r="D20" s="111"/>
      <c r="E20" s="87"/>
      <c r="F20" s="87"/>
      <c r="G20" s="60"/>
      <c r="H20" s="111"/>
      <c r="I20" s="129"/>
      <c r="K20" s="60"/>
      <c r="L20" s="111"/>
      <c r="M20" s="26"/>
    </row>
    <row r="21" spans="1:13" ht="18">
      <c r="A21" s="83"/>
      <c r="B21" s="56"/>
      <c r="C21" s="11" t="s">
        <v>58</v>
      </c>
      <c r="D21" s="112"/>
      <c r="E21" s="87"/>
      <c r="F21" s="87"/>
      <c r="G21" s="56"/>
      <c r="H21" s="112"/>
      <c r="I21" s="129"/>
      <c r="K21" s="56"/>
      <c r="L21" s="111"/>
      <c r="M21" s="26"/>
    </row>
    <row r="22" spans="1:13" ht="18">
      <c r="A22" s="83"/>
      <c r="B22" s="56"/>
      <c r="C22" s="11" t="s">
        <v>59</v>
      </c>
      <c r="D22" s="112"/>
      <c r="E22" s="87"/>
      <c r="F22" s="87"/>
      <c r="G22" s="56"/>
      <c r="H22" s="112"/>
      <c r="I22" s="129"/>
      <c r="K22" s="56"/>
      <c r="L22" s="111"/>
      <c r="M22" s="26"/>
    </row>
    <row r="23" spans="1:13" ht="18">
      <c r="A23" s="83"/>
      <c r="B23" s="56"/>
      <c r="C23" s="11" t="s">
        <v>60</v>
      </c>
      <c r="D23" s="112"/>
      <c r="E23" s="87"/>
      <c r="F23" s="87"/>
      <c r="G23" s="56"/>
      <c r="H23" s="112"/>
      <c r="I23" s="129"/>
      <c r="K23" s="56"/>
      <c r="L23" s="111"/>
      <c r="M23" s="26"/>
    </row>
    <row r="24" spans="1:13" ht="18">
      <c r="A24" s="83"/>
      <c r="B24" s="56"/>
      <c r="C24" s="11" t="s">
        <v>61</v>
      </c>
      <c r="D24" s="112"/>
      <c r="E24" s="87"/>
      <c r="F24" s="87"/>
      <c r="G24" s="56"/>
      <c r="H24" s="112"/>
      <c r="I24" s="129"/>
      <c r="K24" s="56"/>
      <c r="L24" s="111"/>
      <c r="M24" s="26"/>
    </row>
    <row r="25" spans="1:13" ht="18">
      <c r="A25" s="83"/>
      <c r="B25" s="56"/>
      <c r="C25" s="11" t="s">
        <v>62</v>
      </c>
      <c r="D25" s="112"/>
      <c r="E25" s="87"/>
      <c r="F25" s="87"/>
      <c r="G25" s="56"/>
      <c r="H25" s="112"/>
      <c r="I25" s="129"/>
      <c r="K25" s="56"/>
      <c r="L25" s="111"/>
      <c r="M25" s="26"/>
    </row>
    <row r="26" spans="1:13" ht="18">
      <c r="A26" s="83"/>
      <c r="B26" s="56"/>
      <c r="C26" s="11" t="s">
        <v>63</v>
      </c>
      <c r="D26" s="112"/>
      <c r="E26" s="87"/>
      <c r="F26" s="87"/>
      <c r="G26" s="56"/>
      <c r="H26" s="112"/>
      <c r="I26" s="129"/>
      <c r="K26" s="56"/>
      <c r="L26" s="111"/>
      <c r="M26" s="26"/>
    </row>
    <row r="27" spans="1:13" ht="18">
      <c r="A27" s="83"/>
      <c r="B27" s="56"/>
      <c r="C27" s="11" t="s">
        <v>64</v>
      </c>
      <c r="D27" s="112"/>
      <c r="E27" s="87"/>
      <c r="F27" s="87"/>
      <c r="G27" s="56"/>
      <c r="H27" s="112"/>
      <c r="I27" s="129"/>
      <c r="K27" s="56"/>
      <c r="L27" s="111"/>
      <c r="M27" s="26"/>
    </row>
    <row r="28" spans="1:13" ht="18">
      <c r="A28" s="83"/>
      <c r="B28" s="56"/>
      <c r="C28" s="11" t="s">
        <v>65</v>
      </c>
      <c r="D28" s="112"/>
      <c r="E28" s="87"/>
      <c r="F28" s="87"/>
      <c r="G28" s="56"/>
      <c r="H28" s="112"/>
      <c r="I28" s="129"/>
      <c r="K28" s="56"/>
      <c r="L28" s="111"/>
      <c r="M28" s="26"/>
    </row>
    <row r="29" spans="1:13" ht="18">
      <c r="A29" s="83"/>
      <c r="B29" s="56"/>
      <c r="C29" s="11" t="s">
        <v>66</v>
      </c>
      <c r="D29" s="112"/>
      <c r="E29" s="87"/>
      <c r="F29" s="87"/>
      <c r="G29" s="56"/>
      <c r="H29" s="112"/>
      <c r="I29" s="129"/>
      <c r="K29" s="56"/>
      <c r="L29" s="111"/>
      <c r="M29" s="26"/>
    </row>
    <row r="30" spans="1:13" ht="18">
      <c r="A30" s="83"/>
      <c r="B30" s="56"/>
      <c r="C30" s="11" t="s">
        <v>67</v>
      </c>
      <c r="D30" s="112"/>
      <c r="E30" s="87"/>
      <c r="F30" s="87"/>
      <c r="G30" s="56"/>
      <c r="H30" s="112"/>
      <c r="I30" s="129"/>
      <c r="K30" s="56"/>
      <c r="L30" s="111"/>
      <c r="M30" s="26"/>
    </row>
    <row r="31" spans="1:13" ht="18">
      <c r="A31" s="83"/>
      <c r="B31" s="56"/>
      <c r="C31" s="11" t="s">
        <v>68</v>
      </c>
      <c r="D31" s="112"/>
      <c r="E31" s="87"/>
      <c r="F31" s="87"/>
      <c r="G31" s="56"/>
      <c r="H31" s="112"/>
      <c r="I31" s="129"/>
      <c r="K31" s="56"/>
      <c r="L31" s="111"/>
      <c r="M31" s="26"/>
    </row>
    <row r="32" spans="1:13" ht="18">
      <c r="A32" s="83"/>
      <c r="B32" s="56"/>
      <c r="C32" s="11" t="s">
        <v>69</v>
      </c>
      <c r="D32" s="112"/>
      <c r="E32" s="87"/>
      <c r="F32" s="87"/>
      <c r="G32" s="56"/>
      <c r="H32" s="112"/>
      <c r="I32" s="129"/>
      <c r="K32" s="56"/>
      <c r="L32" s="111"/>
      <c r="M32" s="26"/>
    </row>
    <row r="33" spans="1:13" ht="18">
      <c r="A33" s="83"/>
      <c r="B33" s="56"/>
      <c r="C33" s="11" t="s">
        <v>70</v>
      </c>
      <c r="D33" s="112"/>
      <c r="E33" s="87"/>
      <c r="F33" s="87"/>
      <c r="G33" s="56"/>
      <c r="H33" s="112"/>
      <c r="I33" s="129"/>
      <c r="K33" s="56"/>
      <c r="L33" s="111"/>
      <c r="M33" s="26"/>
    </row>
    <row r="34" spans="1:13" ht="18">
      <c r="A34" s="83"/>
      <c r="B34" s="56"/>
      <c r="C34" s="11" t="s">
        <v>71</v>
      </c>
      <c r="D34" s="112"/>
      <c r="E34" s="87"/>
      <c r="F34" s="87"/>
      <c r="G34" s="56"/>
      <c r="H34" s="112"/>
      <c r="I34" s="129"/>
      <c r="K34" s="56"/>
      <c r="L34" s="111"/>
      <c r="M34" s="26"/>
    </row>
    <row r="35" spans="1:13" ht="18">
      <c r="A35" s="83"/>
      <c r="B35" s="56"/>
      <c r="C35" s="11" t="s">
        <v>72</v>
      </c>
      <c r="D35" s="112"/>
      <c r="E35" s="87"/>
      <c r="F35" s="87"/>
      <c r="G35" s="56"/>
      <c r="H35" s="112"/>
      <c r="I35" s="129"/>
      <c r="K35" s="56"/>
      <c r="L35" s="111"/>
      <c r="M35" s="26"/>
    </row>
    <row r="36" spans="1:13" ht="18">
      <c r="A36" s="83"/>
      <c r="B36" s="106"/>
      <c r="C36" s="107"/>
      <c r="D36" s="106"/>
      <c r="E36" s="87"/>
      <c r="F36" s="87"/>
      <c r="G36" s="106"/>
      <c r="H36" s="106"/>
      <c r="I36" s="106"/>
      <c r="K36" s="86"/>
      <c r="L36" s="98"/>
      <c r="M36" s="26"/>
    </row>
    <row r="37" spans="1:13" ht="18">
      <c r="A37" s="83"/>
      <c r="B37" s="108"/>
      <c r="C37" s="109" t="s">
        <v>73</v>
      </c>
      <c r="D37" s="113">
        <f>SUM(D11:D35)</f>
        <v>0</v>
      </c>
      <c r="F37" s="110"/>
      <c r="G37" s="109" t="s">
        <v>74</v>
      </c>
      <c r="H37" s="113">
        <f>SUM(H11:H35)</f>
        <v>0</v>
      </c>
      <c r="I37" s="130"/>
      <c r="K37" s="109" t="s">
        <v>75</v>
      </c>
      <c r="L37" s="113">
        <f>SUM(L11:L35)</f>
        <v>0</v>
      </c>
      <c r="M37" s="26"/>
    </row>
    <row r="38" spans="1:13" ht="17.45">
      <c r="A38" s="83"/>
      <c r="B38" s="23"/>
      <c r="C38" s="23"/>
      <c r="D38" s="85"/>
      <c r="E38" s="85"/>
      <c r="F38" s="85"/>
      <c r="G38" s="85"/>
      <c r="H38" s="85"/>
      <c r="I38" s="85"/>
      <c r="J38" s="85"/>
      <c r="K38" s="85"/>
      <c r="L38" s="98"/>
      <c r="M38" s="26"/>
    </row>
    <row r="39" spans="1:13" ht="18" thickBot="1">
      <c r="A39" s="83"/>
      <c r="B39" s="23"/>
      <c r="C39" s="23"/>
      <c r="D39" s="85"/>
      <c r="E39" s="85"/>
      <c r="F39" s="85"/>
      <c r="G39" s="85"/>
      <c r="H39" s="85"/>
      <c r="I39" s="85"/>
      <c r="J39" s="85"/>
      <c r="K39" s="85"/>
      <c r="L39" s="98"/>
      <c r="M39" s="26"/>
    </row>
    <row r="40" spans="1:13" ht="21.6" thickBot="1">
      <c r="A40" s="83"/>
      <c r="B40" s="23"/>
      <c r="C40" s="23"/>
      <c r="F40" s="84"/>
      <c r="G40" s="84"/>
      <c r="H40" s="84"/>
      <c r="I40" s="84"/>
      <c r="K40" s="120" t="s">
        <v>76</v>
      </c>
      <c r="L40" s="22">
        <f>((L6+D37)-H37)+L37</f>
        <v>0</v>
      </c>
      <c r="M40" s="26"/>
    </row>
    <row r="41" spans="1:13" ht="15.6">
      <c r="A41" s="35"/>
      <c r="B41" s="26"/>
      <c r="C41" s="26"/>
      <c r="D41" s="92"/>
      <c r="E41" s="92"/>
      <c r="F41" s="92"/>
      <c r="G41" s="92"/>
      <c r="H41" s="92"/>
      <c r="I41" s="92"/>
      <c r="J41" s="92"/>
      <c r="K41" s="92"/>
      <c r="L41" s="35"/>
      <c r="M41" s="35"/>
    </row>
    <row r="42" spans="1:13" hidden="1">
      <c r="A42" s="93"/>
    </row>
    <row r="43" spans="1:13" s="76" customFormat="1" ht="21" hidden="1">
      <c r="A43" s="94"/>
      <c r="B43" s="95" t="s">
        <v>77</v>
      </c>
      <c r="C43" s="95"/>
      <c r="D43" s="95"/>
      <c r="E43" s="95"/>
    </row>
    <row r="44" spans="1:13" s="76" customFormat="1" ht="21" hidden="1">
      <c r="A44" s="94"/>
      <c r="B44" s="95"/>
      <c r="C44" s="95"/>
      <c r="D44" s="95"/>
      <c r="E44" s="95"/>
    </row>
    <row r="45" spans="1:13" s="76" customFormat="1" ht="21" hidden="1">
      <c r="A45" s="94" t="s">
        <v>78</v>
      </c>
      <c r="B45" s="95" t="s">
        <v>79</v>
      </c>
      <c r="C45" s="95"/>
      <c r="D45" s="121">
        <f>L6</f>
        <v>0</v>
      </c>
      <c r="E45" s="95"/>
    </row>
    <row r="46" spans="1:13" s="76" customFormat="1" ht="21" hidden="1">
      <c r="A46" s="94" t="s">
        <v>80</v>
      </c>
      <c r="B46" s="95" t="s">
        <v>81</v>
      </c>
      <c r="C46" s="96" t="s">
        <v>29</v>
      </c>
      <c r="D46" s="117">
        <f>D37</f>
        <v>0</v>
      </c>
      <c r="E46" s="95"/>
    </row>
    <row r="47" spans="1:13" s="76" customFormat="1" ht="21" hidden="1">
      <c r="A47" s="94"/>
      <c r="B47" s="97" t="s">
        <v>82</v>
      </c>
      <c r="C47" s="95"/>
      <c r="E47" s="117">
        <f>SUM(D45:D46)</f>
        <v>0</v>
      </c>
    </row>
    <row r="48" spans="1:13" ht="17.45" hidden="1">
      <c r="A48" s="98"/>
      <c r="B48" s="23"/>
      <c r="C48" s="23"/>
      <c r="D48" s="85"/>
      <c r="E48" s="85"/>
      <c r="F48" s="85"/>
      <c r="G48" s="85"/>
      <c r="H48" s="85"/>
      <c r="I48" s="85"/>
      <c r="J48" s="85"/>
      <c r="K48" s="85"/>
      <c r="L48" s="98"/>
      <c r="M48" s="26"/>
    </row>
    <row r="49" spans="1:13" s="76" customFormat="1" ht="21" hidden="1">
      <c r="A49" s="94" t="s">
        <v>83</v>
      </c>
      <c r="B49" s="95" t="s">
        <v>84</v>
      </c>
      <c r="C49" s="96" t="s">
        <v>21</v>
      </c>
      <c r="D49" s="117">
        <f>H37</f>
        <v>0</v>
      </c>
      <c r="E49" s="95"/>
    </row>
    <row r="50" spans="1:13" ht="17.45" hidden="1">
      <c r="A50" s="98"/>
      <c r="B50" s="23"/>
      <c r="C50" s="23"/>
      <c r="D50" s="85"/>
      <c r="E50" s="85"/>
      <c r="F50" s="85"/>
      <c r="G50" s="85"/>
      <c r="H50" s="85"/>
      <c r="I50" s="85"/>
      <c r="J50" s="85"/>
      <c r="K50" s="85"/>
      <c r="L50" s="98"/>
      <c r="M50" s="26"/>
    </row>
    <row r="51" spans="1:13" s="76" customFormat="1" ht="21" hidden="1">
      <c r="A51" s="94"/>
      <c r="B51" s="97" t="s">
        <v>85</v>
      </c>
      <c r="C51" s="95"/>
      <c r="D51" s="122">
        <f>E47-D49</f>
        <v>0</v>
      </c>
    </row>
    <row r="52" spans="1:13" hidden="1">
      <c r="A52" s="93"/>
    </row>
    <row r="60" spans="1:13"/>
  </sheetData>
  <sheetProtection algorithmName="SHA-512" hashValue="+mU3+MNaOEuK1gTlHek6rFTVz0GRIEsZp2rBxDCWh5K6MmoJbLWceVihtADIcvywbCUhR6TXNJiKv2TBQ1kuBg==" saltValue="e7ElaEdddegFL38i852Axg==" spinCount="100000" sheet="1" selectLockedCells="1"/>
  <protectedRanges>
    <protectedRange sqref="B11:D35 G11:H35 K11:L35" name="Range1"/>
  </protectedRanges>
  <mergeCells count="6">
    <mergeCell ref="B2:L2"/>
    <mergeCell ref="K9:L9"/>
    <mergeCell ref="K4:L4"/>
    <mergeCell ref="B4:I4"/>
    <mergeCell ref="B9:D9"/>
    <mergeCell ref="G9:H9"/>
  </mergeCells>
  <phoneticPr fontId="48" type="noConversion"/>
  <printOptions horizontalCentered="1" verticalCentered="1"/>
  <pageMargins left="0.7" right="0.7" top="0.71" bottom="0.67" header="0.3" footer="0.3"/>
  <pageSetup scale="5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0" tint="-0.14999847407452621"/>
    <pageSetUpPr fitToPage="1"/>
  </sheetPr>
  <dimension ref="A1:O48"/>
  <sheetViews>
    <sheetView showGridLines="0" zoomScale="115" zoomScaleNormal="115" zoomScaleSheetLayoutView="88" workbookViewId="0">
      <selection activeCell="D9" sqref="D9"/>
    </sheetView>
  </sheetViews>
  <sheetFormatPr defaultColWidth="0" defaultRowHeight="15" zeroHeight="1"/>
  <cols>
    <col min="1" max="1" width="7.85546875" style="169" customWidth="1"/>
    <col min="2" max="2" width="90.140625" style="169" customWidth="1"/>
    <col min="3" max="3" width="2.28515625" style="169" customWidth="1"/>
    <col min="4" max="4" width="25.28515625" style="170" customWidth="1"/>
    <col min="5" max="5" width="40.7109375" style="169" bestFit="1" customWidth="1"/>
    <col min="6" max="6" width="7.85546875" style="169" customWidth="1"/>
    <col min="7" max="15" width="0" style="169" hidden="1" customWidth="1"/>
    <col min="16" max="16384" width="8.85546875" style="169" hidden="1"/>
  </cols>
  <sheetData>
    <row r="1" spans="1:9"/>
    <row r="2" spans="1:9" s="43" customFormat="1" ht="15.6" customHeight="1">
      <c r="A2" s="171"/>
      <c r="B2" s="142" t="s">
        <v>86</v>
      </c>
      <c r="C2" s="172"/>
      <c r="D2" s="168">
        <f>'START HERE'!B8</f>
        <v>0</v>
      </c>
      <c r="I2" s="173"/>
    </row>
    <row r="3" spans="1:9"/>
    <row r="4" spans="1:9" s="174" customFormat="1" ht="21.6" customHeight="1">
      <c r="B4" s="123" t="s">
        <v>87</v>
      </c>
      <c r="F4" s="80"/>
    </row>
    <row r="5" spans="1:9" s="174" customFormat="1" ht="21">
      <c r="A5" s="81"/>
      <c r="B5" s="79"/>
      <c r="D5" s="32"/>
      <c r="F5" s="80"/>
    </row>
    <row r="6" spans="1:9" s="174" customFormat="1" ht="15.6" customHeight="1">
      <c r="B6" s="174" t="s">
        <v>88</v>
      </c>
      <c r="D6" s="175">
        <f>'START HERE'!B10</f>
        <v>0</v>
      </c>
    </row>
    <row r="7" spans="1:9" s="176" customFormat="1" ht="15.75"/>
    <row r="8" spans="1:9" ht="15.75">
      <c r="B8" s="225" t="s">
        <v>89</v>
      </c>
      <c r="C8" s="225"/>
      <c r="D8" s="225"/>
    </row>
    <row r="9" spans="1:9" ht="48.75" customHeight="1">
      <c r="B9" s="177" t="s">
        <v>90</v>
      </c>
      <c r="C9" s="178"/>
      <c r="D9" s="71">
        <f>SUMIF(INCOME!C:C,"Troop Dues- Contributions from families, agreed upon by the troop and paid on a regular or scheduled basis, to support troop operations and routine expenses such as meeting supplies.",INCOME!E:E)</f>
        <v>0</v>
      </c>
    </row>
    <row r="10" spans="1:9" ht="48.75" customHeight="1">
      <c r="B10" s="193" t="s">
        <v>91</v>
      </c>
      <c r="C10" s="178"/>
      <c r="D10" s="71">
        <f>SUMIF(INCOME!C:C,"Sponsorships- These may include sponsorships for events or other financial contributions. This is different from troop dues, which are agreed upon by the troop and typically paid on a regular basis.",INCOME!E:E)</f>
        <v>0</v>
      </c>
    </row>
    <row r="11" spans="1:9" ht="48.75" customHeight="1">
      <c r="B11" s="193" t="s">
        <v>92</v>
      </c>
      <c r="C11" s="178"/>
      <c r="D11" s="71">
        <f>SUMIF(INCOME!C:C,"Sweets and Treats Income- The total amount the troop accepted into the bank account for Sweets &amp; Treats. Please note- this is not the amount that the troop earned- this section is asking for all funds that troop accepted into the bank account.",INCOME!E:E)</f>
        <v>0</v>
      </c>
      <c r="E11" s="179" t="s">
        <v>93</v>
      </c>
    </row>
    <row r="12" spans="1:9" ht="48.75" customHeight="1">
      <c r="B12" s="193" t="s">
        <v>94</v>
      </c>
      <c r="C12" s="178"/>
      <c r="D12" s="71">
        <f>SUMIF(INCOME!C:C,"Cookie Sales Income- The total amount the troop accepted into the bank account for Cookie Season. Please note- this is not the amount that the troop earned- this section is asking for all funds that troop accepted into the bank account.",INCOME!E:E)</f>
        <v>0</v>
      </c>
      <c r="E12" s="179" t="s">
        <v>93</v>
      </c>
    </row>
    <row r="13" spans="1:9" ht="48.75" customHeight="1">
      <c r="B13" s="193" t="s">
        <v>95</v>
      </c>
      <c r="C13" s="178"/>
      <c r="D13" s="71">
        <f>SUMIF(INCOME!C:C,"Gifts/Donations- Monetary or other financial contributions received from businesses, individuals, or community members. Unlike troop dues, these contributions are voluntary and not regularly scheduled.",INCOME!E:E)</f>
        <v>0</v>
      </c>
    </row>
    <row r="14" spans="1:9" ht="48.75" customHeight="1">
      <c r="B14" s="193" t="s">
        <v>96</v>
      </c>
      <c r="C14" s="178"/>
      <c r="D14" s="71">
        <f>SUMIF(INCOME!C:C,"Parent Contributions- Any amount contributed by parents not reconciled in other categories 
(Example- troop travel payments, event payments, etc.)",INCOME!E:E)</f>
        <v>0</v>
      </c>
      <c r="E14" s="179"/>
    </row>
    <row r="15" spans="1:9" ht="48.75" customHeight="1">
      <c r="B15" s="193" t="s">
        <v>97</v>
      </c>
      <c r="C15" s="178"/>
      <c r="D15" s="71">
        <f>SUMIF(INCOME!C:C,"Other- Anything not accounted for in the above categories. Please explain with a note in the Troop Income section ",INCOME!E:E)</f>
        <v>0</v>
      </c>
      <c r="E15" s="179"/>
    </row>
    <row r="16" spans="1:9" ht="48.75" customHeight="1">
      <c r="B16" s="180" t="s">
        <v>98</v>
      </c>
      <c r="C16" s="178"/>
      <c r="D16" s="82">
        <f>SUM(D9:D15)</f>
        <v>0</v>
      </c>
    </row>
    <row r="17" spans="2:5" s="176" customFormat="1" ht="15.75">
      <c r="C17" s="180"/>
    </row>
    <row r="18" spans="2:5" s="176" customFormat="1" ht="18" thickBot="1">
      <c r="B18" s="180" t="s">
        <v>99</v>
      </c>
      <c r="C18" s="180"/>
      <c r="D18" s="125">
        <f>D6+D16</f>
        <v>0</v>
      </c>
    </row>
    <row r="19" spans="2:5"/>
    <row r="20" spans="2:5" ht="15.75">
      <c r="B20" s="181" t="s">
        <v>100</v>
      </c>
      <c r="C20" s="181"/>
      <c r="D20" s="182"/>
    </row>
    <row r="21" spans="2:5" ht="18">
      <c r="B21" s="178" t="s">
        <v>101</v>
      </c>
      <c r="C21" s="178"/>
      <c r="D21" s="73">
        <f ca="1">SUMIF(INCOME!D:E,"GSUSA Membership Fees",INCOME!E:E)</f>
        <v>0</v>
      </c>
    </row>
    <row r="22" spans="2:5" ht="18">
      <c r="B22" s="178" t="s">
        <v>102</v>
      </c>
      <c r="C22" s="178"/>
      <c r="D22" s="73">
        <f ca="1">SUMIF(INCOME!D:E,"Program Supplies",INCOME!E:E)</f>
        <v>0</v>
      </c>
    </row>
    <row r="23" spans="2:5" ht="18">
      <c r="B23" s="178" t="s">
        <v>103</v>
      </c>
      <c r="C23" s="178"/>
      <c r="D23" s="73">
        <f ca="1">SUMIF(INCOME!D:E,"Event Fees",INCOME!E:E)</f>
        <v>0</v>
      </c>
    </row>
    <row r="24" spans="2:5" ht="18">
      <c r="B24" s="178" t="s">
        <v>104</v>
      </c>
      <c r="C24" s="178"/>
      <c r="D24" s="73">
        <f ca="1">SUMIF(INCOME!D:E,"Troop Trips",INCOME!E:E)</f>
        <v>0</v>
      </c>
    </row>
    <row r="25" spans="2:5" ht="18">
      <c r="B25" s="178" t="s">
        <v>105</v>
      </c>
      <c r="C25" s="178"/>
      <c r="D25" s="73">
        <f ca="1">SUMIF(INCOME!D:E,"Service Projects",INCOME!E:E)</f>
        <v>0</v>
      </c>
    </row>
    <row r="26" spans="2:5" ht="18">
      <c r="B26" s="178" t="s">
        <v>106</v>
      </c>
      <c r="C26" s="178"/>
      <c r="D26" s="73">
        <f ca="1">SUMIF(INCOME!D:E,"Gifts and Donations to Girl Scouts",INCOME!E:E)</f>
        <v>0</v>
      </c>
    </row>
    <row r="27" spans="2:5" ht="18">
      <c r="B27" s="178" t="s">
        <v>107</v>
      </c>
      <c r="C27" s="178"/>
      <c r="D27" s="73">
        <f ca="1">SUMIF(INCOME!D:E,"Uniforms and Insignia",INCOME!E:E)</f>
        <v>0</v>
      </c>
    </row>
    <row r="28" spans="2:5" ht="18">
      <c r="B28" s="178" t="s">
        <v>108</v>
      </c>
      <c r="C28" s="178"/>
      <c r="D28" s="73">
        <f ca="1">SUMIF(INCOME!D:E,"Cookie Sales paid to Gateway",INCOME!E:E)</f>
        <v>0</v>
      </c>
    </row>
    <row r="29" spans="2:5" ht="18">
      <c r="B29" s="178" t="s">
        <v>109</v>
      </c>
      <c r="C29" s="178"/>
      <c r="D29" s="73">
        <f ca="1">SUMIF(INCOME!D:E,"Sweets and Treats Sales paid to Gateway",INCOME!E:E)</f>
        <v>0</v>
      </c>
    </row>
    <row r="30" spans="2:5" ht="18">
      <c r="B30" s="178" t="s">
        <v>110</v>
      </c>
      <c r="C30" s="178"/>
      <c r="D30" s="73">
        <f ca="1">SUMIF(INCOME!D:E,"Troop Equipment",INCOME!E:E)</f>
        <v>0</v>
      </c>
    </row>
    <row r="31" spans="2:5" ht="18">
      <c r="B31" s="178" t="s">
        <v>111</v>
      </c>
      <c r="C31" s="178"/>
      <c r="D31" s="73">
        <f ca="1">SUMIF(INCOME!D:E,"Other Expenses (specify)",INCOME!E:E)</f>
        <v>0</v>
      </c>
      <c r="E31" s="183" t="s">
        <v>112</v>
      </c>
    </row>
    <row r="32" spans="2:5" ht="18.75">
      <c r="B32" s="184" t="s">
        <v>113</v>
      </c>
      <c r="C32" s="184"/>
      <c r="D32" s="74">
        <f ca="1">SUM(D21:D31)</f>
        <v>0</v>
      </c>
    </row>
    <row r="33" spans="2:9" thickBot="1">
      <c r="D33" s="169"/>
    </row>
    <row r="34" spans="2:9" ht="18.75">
      <c r="B34" s="184" t="s">
        <v>114</v>
      </c>
      <c r="C34" s="184"/>
      <c r="D34" s="125">
        <f ca="1">D18-D32</f>
        <v>0</v>
      </c>
      <c r="E34" s="185" t="s">
        <v>115</v>
      </c>
    </row>
    <row r="35" spans="2:9">
      <c r="B35" s="186"/>
      <c r="C35" s="186"/>
    </row>
    <row r="36" spans="2:9" ht="18.75">
      <c r="B36" s="187" t="s">
        <v>39</v>
      </c>
      <c r="C36" s="187"/>
      <c r="D36" s="188"/>
    </row>
    <row r="37" spans="2:9" ht="18">
      <c r="B37" s="178" t="s">
        <v>116</v>
      </c>
      <c r="C37" s="178"/>
      <c r="D37" s="143">
        <f>'START HERE'!B18</f>
        <v>0</v>
      </c>
    </row>
    <row r="38" spans="2:9" ht="18">
      <c r="B38" s="178" t="s">
        <v>117</v>
      </c>
      <c r="C38" s="178"/>
      <c r="D38" s="143">
        <f>'STATEMENT CHECKS'!D37</f>
        <v>0</v>
      </c>
      <c r="F38" s="75"/>
      <c r="G38" s="75"/>
      <c r="H38" s="75"/>
      <c r="I38" s="75"/>
    </row>
    <row r="39" spans="2:9" ht="18">
      <c r="B39" s="178" t="s">
        <v>84</v>
      </c>
      <c r="C39" s="178"/>
      <c r="D39" s="143">
        <f>'STATEMENT CHECKS'!H37</f>
        <v>0</v>
      </c>
      <c r="F39" s="75"/>
      <c r="G39" s="75"/>
      <c r="H39" s="75"/>
      <c r="I39" s="75"/>
    </row>
    <row r="40" spans="2:9" ht="18">
      <c r="B40" s="178" t="s">
        <v>118</v>
      </c>
      <c r="C40" s="178"/>
      <c r="D40" s="143">
        <f>'STATEMENT CHECKS'!L37</f>
        <v>0</v>
      </c>
    </row>
    <row r="41" spans="2:9" thickBot="1">
      <c r="B41" s="178"/>
      <c r="C41" s="178"/>
      <c r="D41" s="189"/>
    </row>
    <row r="42" spans="2:9" s="174" customFormat="1" ht="15.75">
      <c r="B42" s="190" t="s">
        <v>119</v>
      </c>
      <c r="C42" s="190"/>
      <c r="D42" s="191">
        <f>SUM(D37+D38+D40-D39)</f>
        <v>0</v>
      </c>
      <c r="E42" s="192" t="s">
        <v>115</v>
      </c>
    </row>
    <row r="43" spans="2:9"/>
    <row r="44" spans="2:9"/>
    <row r="45" spans="2:9"/>
    <row r="46" spans="2:9"/>
    <row r="47" spans="2:9"/>
    <row r="48" spans="2:9"/>
  </sheetData>
  <sheetProtection algorithmName="SHA-512" hashValue="v7T17v0UMjGKzoE7e+90Mw76lA0lk1XGhT8dyTWkzVJOZVT+GAGZk7jUnVLmhpCnJSoObW50eAgVpxO2oAQPAA==" saltValue="cp8+QmjCnJMx+3hyV1cbTA==" spinCount="100000" sheet="1" selectLockedCells="1"/>
  <mergeCells count="1">
    <mergeCell ref="B8:D8"/>
  </mergeCells>
  <printOptions horizontalCentered="1" verticalCentered="1"/>
  <pageMargins left="0.8" right="0.7" top="0.52" bottom="0.44" header="0.3" footer="0.3"/>
  <pageSetup scale="75" orientation="landscape" r:id="rId1"/>
  <colBreaks count="1" manualBreakCount="1">
    <brk id="5" min="3" max="42"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ef50478-426c-452b-8e89-cf170c3ffcaf" xsi:nil="true"/>
    <lcf76f155ced4ddcb4097134ff3c332f xmlns="8f651018-43e4-45a0-8fa3-892bc683cb3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E446DA1FD1CF5438F4E767DD2B48EA4" ma:contentTypeVersion="16" ma:contentTypeDescription="Create a new document." ma:contentTypeScope="" ma:versionID="818503185f606c7df2e379ade3c24d19">
  <xsd:schema xmlns:xsd="http://www.w3.org/2001/XMLSchema" xmlns:xs="http://www.w3.org/2001/XMLSchema" xmlns:p="http://schemas.microsoft.com/office/2006/metadata/properties" xmlns:ns2="8f651018-43e4-45a0-8fa3-892bc683cb32" xmlns:ns3="fef50478-426c-452b-8e89-cf170c3ffcaf" targetNamespace="http://schemas.microsoft.com/office/2006/metadata/properties" ma:root="true" ma:fieldsID="ee3cc0be7581f5239896f65989344c8a" ns2:_="" ns3:_="">
    <xsd:import namespace="8f651018-43e4-45a0-8fa3-892bc683cb32"/>
    <xsd:import namespace="fef50478-426c-452b-8e89-cf170c3ffca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651018-43e4-45a0-8fa3-892bc683cb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b768af01-3a11-4e56-99df-8f9e23dd9105"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f50478-426c-452b-8e89-cf170c3ffca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9527761-fa6f-461c-8b7e-77b4b93da85b}" ma:internalName="TaxCatchAll" ma:showField="CatchAllData" ma:web="fef50478-426c-452b-8e89-cf170c3ffca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0802F2-E12D-49F2-BFF2-5AC106DF2A05}"/>
</file>

<file path=customXml/itemProps2.xml><?xml version="1.0" encoding="utf-8"?>
<ds:datastoreItem xmlns:ds="http://schemas.openxmlformats.org/officeDocument/2006/customXml" ds:itemID="{4006A8EA-1C2F-499C-A2E5-F4F292DD9405}"/>
</file>

<file path=customXml/itemProps3.xml><?xml version="1.0" encoding="utf-8"?>
<ds:datastoreItem xmlns:ds="http://schemas.openxmlformats.org/officeDocument/2006/customXml" ds:itemID="{15765A33-2D9B-476C-95C6-C8C8BD5787C6}"/>
</file>

<file path=docProps/app.xml><?xml version="1.0" encoding="utf-8"?>
<Properties xmlns="http://schemas.openxmlformats.org/officeDocument/2006/extended-properties" xmlns:vt="http://schemas.openxmlformats.org/officeDocument/2006/docPropsVTypes">
  <Application>Microsoft Excel Online</Application>
  <Manager>Jean Sheppard</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VTK Finance Tab | Troop Finance Tracking Sheet</dc:title>
  <dc:subject/>
  <dc:creator>Jean Sheppard</dc:creator>
  <cp:keywords>TFR</cp:keywords>
  <dc:description>link error corrected</dc:description>
  <cp:lastModifiedBy/>
  <cp:revision/>
  <dcterms:created xsi:type="dcterms:W3CDTF">2014-04-17T21:52:51Z</dcterms:created>
  <dcterms:modified xsi:type="dcterms:W3CDTF">2026-09-20T19:41:39Z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0x0101002E446DA1FD1CF5438F4E767DD2B48EA4</vt:lpwstr>
  </property>
  <property fmtid="{D5CDD505-2E9C-101B-9397-08002B2CF9AE}" pid="3" name="_dlc_DocIdItemGuid">
    <vt:lpwstr>d9d022c6-e440-4543-b16d-f270aedc1c18</vt:lpwstr>
  </property>
  <property fmtid="{D5CDD505-2E9C-101B-9397-08002B2CF9AE}" pid="4" name="Sender name">
    <vt:lpwstr>Priti Singh</vt:lpwstr>
  </property>
  <property fmtid="{D5CDD505-2E9C-101B-9397-08002B2CF9AE}" pid="5" name="Sent representing e-mail address">
    <vt:lpwstr>/o=ExchangeLabs/ou=Exchange Administrative Group (FYDIBOHF23SPDLT)/cn=Recipients/cn=ac1461b411904aaeb16baede74e82fc9-Priti Singh</vt:lpwstr>
  </property>
  <property fmtid="{D5CDD505-2E9C-101B-9397-08002B2CF9AE}" pid="6" name="Topic">
    <vt:lpwstr>Troop Finance Tracker.xlsx</vt:lpwstr>
  </property>
  <property fmtid="{D5CDD505-2E9C-101B-9397-08002B2CF9AE}" pid="7" name="Message delivery time">
    <vt:filetime>2019-06-07T16:15:27Z</vt:filetime>
  </property>
  <property fmtid="{D5CDD505-2E9C-101B-9397-08002B2CF9AE}" pid="8" name="Transport message headers">
    <vt:lpwstr/>
  </property>
  <property fmtid="{D5CDD505-2E9C-101B-9397-08002B2CF9AE}" pid="9" name="Conversation topic">
    <vt:lpwstr>Troop Finance Tracker.xlsx</vt:lpwstr>
  </property>
  <property fmtid="{D5CDD505-2E9C-101B-9397-08002B2CF9AE}" pid="10" name="BCC">
    <vt:lpwstr/>
  </property>
  <property fmtid="{D5CDD505-2E9C-101B-9397-08002B2CF9AE}" pid="11" name="SMTPCC">
    <vt:lpwstr/>
  </property>
  <property fmtid="{D5CDD505-2E9C-101B-9397-08002B2CF9AE}" pid="12" name="SMTPTo">
    <vt:lpwstr/>
  </property>
  <property fmtid="{D5CDD505-2E9C-101B-9397-08002B2CF9AE}" pid="13" name="Received by address type">
    <vt:lpwstr/>
  </property>
  <property fmtid="{D5CDD505-2E9C-101B-9397-08002B2CF9AE}" pid="14" name="Received by name">
    <vt:lpwstr/>
  </property>
  <property fmtid="{D5CDD505-2E9C-101B-9397-08002B2CF9AE}" pid="15" name="CC">
    <vt:lpwstr/>
  </property>
  <property fmtid="{D5CDD505-2E9C-101B-9397-08002B2CF9AE}" pid="16" name="Internet message id">
    <vt:lpwstr/>
  </property>
  <property fmtid="{D5CDD505-2E9C-101B-9397-08002B2CF9AE}" pid="17" name="Sender address type">
    <vt:lpwstr>EX</vt:lpwstr>
  </property>
  <property fmtid="{D5CDD505-2E9C-101B-9397-08002B2CF9AE}" pid="18" name="Has attachment">
    <vt:bool>true</vt:bool>
  </property>
  <property fmtid="{D5CDD505-2E9C-101B-9397-08002B2CF9AE}" pid="19" name="Received representing name">
    <vt:lpwstr/>
  </property>
  <property fmtid="{D5CDD505-2E9C-101B-9397-08002B2CF9AE}" pid="20" name="To">
    <vt:lpwstr/>
  </property>
  <property fmtid="{D5CDD505-2E9C-101B-9397-08002B2CF9AE}" pid="21" name="Received by e-mail address">
    <vt:lpwstr/>
  </property>
  <property fmtid="{D5CDD505-2E9C-101B-9397-08002B2CF9AE}" pid="22" name="DocumentType">
    <vt:lpwstr>12;#Resource-Staff|cddfdd12-e39b-4d2e-b216-f8995dc52425</vt:lpwstr>
  </property>
  <property fmtid="{D5CDD505-2E9C-101B-9397-08002B2CF9AE}" pid="23" name="SMTPFrom">
    <vt:lpwstr>PSingh@gsnorcal.org;</vt:lpwstr>
  </property>
  <property fmtid="{D5CDD505-2E9C-101B-9397-08002B2CF9AE}" pid="24" name="Message class">
    <vt:lpwstr>IPM.Document.Excel.Sheet.12</vt:lpwstr>
  </property>
  <property fmtid="{D5CDD505-2E9C-101B-9397-08002B2CF9AE}" pid="25" name="Sender e-mail address">
    <vt:lpwstr>/o=ExchangeLabs/ou=Exchange Administrative Group (FYDIBOHF23SPDLT)/cn=Recipients/cn=ac1461b411904aaeb16baede74e82fc9-Priti Singh</vt:lpwstr>
  </property>
  <property fmtid="{D5CDD505-2E9C-101B-9397-08002B2CF9AE}" pid="26" name="DocumentSubType">
    <vt:lpwstr/>
  </property>
  <property fmtid="{D5CDD505-2E9C-101B-9397-08002B2CF9AE}" pid="27" name="Received representing e-mail address">
    <vt:lpwstr/>
  </property>
  <property fmtid="{D5CDD505-2E9C-101B-9397-08002B2CF9AE}" pid="28" name="Client submit time">
    <vt:filetime>2019-06-07T16:15:30Z</vt:filetime>
  </property>
  <property fmtid="{D5CDD505-2E9C-101B-9397-08002B2CF9AE}" pid="29" name="Creation time">
    <vt:filetime>2019-06-07T16:15:30Z</vt:filetime>
  </property>
  <property fmtid="{D5CDD505-2E9C-101B-9397-08002B2CF9AE}" pid="30" name="Importance">
    <vt:r8>0</vt:r8>
  </property>
  <property fmtid="{D5CDD505-2E9C-101B-9397-08002B2CF9AE}" pid="31" name="Message size">
    <vt:r8>59904</vt:r8>
  </property>
  <property fmtid="{D5CDD505-2E9C-101B-9397-08002B2CF9AE}" pid="32" name="Received representing address type">
    <vt:lpwstr/>
  </property>
  <property fmtid="{D5CDD505-2E9C-101B-9397-08002B2CF9AE}" pid="33" name="Sent representing name">
    <vt:lpwstr>Priti Singh</vt:lpwstr>
  </property>
  <property fmtid="{D5CDD505-2E9C-101B-9397-08002B2CF9AE}" pid="34" name="SMTPBCC">
    <vt:lpwstr/>
  </property>
  <property fmtid="{D5CDD505-2E9C-101B-9397-08002B2CF9AE}" pid="35" name="Sent representing address type">
    <vt:lpwstr>EX</vt:lpwstr>
  </property>
  <property fmtid="{D5CDD505-2E9C-101B-9397-08002B2CF9AE}" pid="36" name="Sensitivity">
    <vt:r8>0</vt:r8>
  </property>
  <property fmtid="{D5CDD505-2E9C-101B-9397-08002B2CF9AE}" pid="37" name="Year">
    <vt:lpwstr/>
  </property>
  <property fmtid="{D5CDD505-2E9C-101B-9397-08002B2CF9AE}" pid="38" name="ContentType">
    <vt:lpwstr>DMS Document</vt:lpwstr>
  </property>
  <property fmtid="{D5CDD505-2E9C-101B-9397-08002B2CF9AE}" pid="39" name="n23695fcd86a4a17831873d1c1a8e595">
    <vt:lpwstr>Resource-Staff|cddfdd12-e39b-4d2e-b216-f8995dc52425</vt:lpwstr>
  </property>
  <property fmtid="{D5CDD505-2E9C-101B-9397-08002B2CF9AE}" pid="40" name="ProgramTopics">
    <vt:lpwstr/>
  </property>
  <property fmtid="{D5CDD505-2E9C-101B-9397-08002B2CF9AE}" pid="41" name="GSLevel">
    <vt:lpwstr/>
  </property>
  <property fmtid="{D5CDD505-2E9C-101B-9397-08002B2CF9AE}" pid="42" name="GS_x0020_Location">
    <vt:lpwstr/>
  </property>
  <property fmtid="{D5CDD505-2E9C-101B-9397-08002B2CF9AE}" pid="43" name="GS Location">
    <vt:lpwstr/>
  </property>
  <property fmtid="{D5CDD505-2E9C-101B-9397-08002B2CF9AE}" pid="44" name="Order">
    <vt:r8>2810200</vt:r8>
  </property>
  <property fmtid="{D5CDD505-2E9C-101B-9397-08002B2CF9AE}" pid="45" name="MediaServiceImageTags">
    <vt:lpwstr/>
  </property>
</Properties>
</file>